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6022023-071851_beneficiary" sheetId="1" r:id="rId1"/>
  </sheets>
  <calcPr calcId="124519"/>
</workbook>
</file>

<file path=xl/calcChain.xml><?xml version="1.0" encoding="utf-8"?>
<calcChain xmlns="http://schemas.openxmlformats.org/spreadsheetml/2006/main">
  <c r="C17" i="1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</calcChain>
</file>

<file path=xl/sharedStrings.xml><?xml version="1.0" encoding="utf-8"?>
<sst xmlns="http://schemas.openxmlformats.org/spreadsheetml/2006/main" count="308" uniqueCount="140">
  <si>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</si>
  <si>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</si>
  <si>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</si>
  <si>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</si>
  <si>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</si>
  <si>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</si>
  <si>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</si>
  <si>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</si>
  <si>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</si>
  <si>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</si>
  <si>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</si>
  <si>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</si>
  <si>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</si>
  <si>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</si>
  <si>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</si>
  <si>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</si>
  <si>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</si>
  <si>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</si>
  <si>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</si>
  <si>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</si>
  <si>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</si>
  <si>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</si>
  <si>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</si>
  <si>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</si>
  <si>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</si>
  <si>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</si>
  <si>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</si>
  <si>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</si>
  <si>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</si>
  <si>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</si>
  <si>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</si>
  <si>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</si>
  <si>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</si>
  <si>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</si>
  <si>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</si>
  <si>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শ্রী রতন কুমার দাস</t>
  </si>
  <si>
    <t>Sree Raton Kumar Das</t>
  </si>
  <si>
    <t>শ্রী কিস মতিয়া</t>
  </si>
  <si>
    <t>Shree Kish Motia</t>
  </si>
  <si>
    <t>শ্রী পুলিন দাস</t>
  </si>
  <si>
    <t>Shree Pulin Dass</t>
  </si>
  <si>
    <t>দিনাজপুর</t>
  </si>
  <si>
    <t>চিরিরবন্দর</t>
  </si>
  <si>
    <t>ভিয়াইল</t>
  </si>
  <si>
    <t>খেড়কাটি</t>
  </si>
  <si>
    <t>হিন্দু</t>
  </si>
  <si>
    <t>পুরুষ</t>
  </si>
  <si>
    <t>অনগ্রসর জনগোষ্ঠীর বিশেষ ভাতা</t>
  </si>
  <si>
    <t>NAGAD SETTLEMENT ACCOUNT</t>
  </si>
  <si>
    <t>নাই</t>
  </si>
  <si>
    <t>পরিবারের সদস্যের</t>
  </si>
  <si>
    <t>সক্রিয়</t>
  </si>
  <si>
    <t>আছে</t>
  </si>
  <si>
    <t>যাচাইকৃত</t>
  </si>
  <si>
    <t>chir.bhiail</t>
  </si>
  <si>
    <t>শ্রী অর্জুন রায়</t>
  </si>
  <si>
    <t>Sree Aurzun Ram</t>
  </si>
  <si>
    <t>ভগোপতি</t>
  </si>
  <si>
    <t>Bhogopoti</t>
  </si>
  <si>
    <t>উদাসী রাম</t>
  </si>
  <si>
    <t>Udashi Ram</t>
  </si>
  <si>
    <t>অন্যান্য</t>
  </si>
  <si>
    <t>শ্রীমতি পানপতি</t>
  </si>
  <si>
    <t>Sreemoti Panpoti</t>
  </si>
  <si>
    <t>ফুলমতি</t>
  </si>
  <si>
    <t>Fulmoti</t>
  </si>
  <si>
    <t>শ্রী গবরধানা</t>
  </si>
  <si>
    <t>Shree Gobordhana</t>
  </si>
  <si>
    <t>পলাশডাঙ্গী</t>
  </si>
  <si>
    <t>মহিলা</t>
  </si>
  <si>
    <t>গোলে হেমরন</t>
  </si>
  <si>
    <t>Gole Hemron</t>
  </si>
  <si>
    <t>কাঞ্চন হাসদা</t>
  </si>
  <si>
    <t>Kanchan Hashda</t>
  </si>
  <si>
    <t>আলহাই হেমরন</t>
  </si>
  <si>
    <t>Alhay Hemron</t>
  </si>
  <si>
    <t>খ্রিস্টান</t>
  </si>
  <si>
    <t>মোছাঃ ছারবানু বেগম</t>
  </si>
  <si>
    <t>Mst Sarbanu Begum</t>
  </si>
  <si>
    <t>রাবেয়া বেগম</t>
  </si>
  <si>
    <t>Rabea Begum</t>
  </si>
  <si>
    <t>গিয়াসউদ্দীন</t>
  </si>
  <si>
    <t>Giashuddin</t>
  </si>
  <si>
    <t>ধুরইল</t>
  </si>
  <si>
    <t>ইসলাম</t>
  </si>
  <si>
    <t>শ্রী কানাই লাল</t>
  </si>
  <si>
    <t>Sree Kani Lal</t>
  </si>
  <si>
    <t>শ্রীমতি কুসুম বালা</t>
  </si>
  <si>
    <t>Sreemoti Kusum Bala</t>
  </si>
  <si>
    <t>শ্রী চিনিরিকা রায়</t>
  </si>
  <si>
    <t>Sree chinirika Roy</t>
  </si>
  <si>
    <t>Pataikuri</t>
  </si>
  <si>
    <t>উপকারভোগীর নিজের</t>
  </si>
  <si>
    <t>usso.chirirbandar</t>
  </si>
  <si>
    <t>সুরেশ বৈশ্য</t>
  </si>
  <si>
    <t>Suresh Baishya</t>
  </si>
  <si>
    <t>সরস্বতী বৈশ্য</t>
  </si>
  <si>
    <t>SHORSOTI BOISHO</t>
  </si>
  <si>
    <t>যোগেশ বৈশ্য</t>
  </si>
  <si>
    <t>JOGESH BOISHOW</t>
  </si>
  <si>
    <t>DURGADANGA</t>
  </si>
  <si>
    <t>সরস্বতী বালা বৈশ্য</t>
  </si>
  <si>
    <t>Soroswati Bala Baishya</t>
  </si>
  <si>
    <t>দুখুনী বালা বৈশ্য</t>
  </si>
  <si>
    <t>DOKHINI BALA BOISHOW</t>
  </si>
  <si>
    <t>অনাথ বৈশ্য</t>
  </si>
  <si>
    <t>ONATH BOISOW</t>
  </si>
  <si>
    <t>কানন দাস</t>
  </si>
  <si>
    <t>Kanan Das</t>
  </si>
  <si>
    <t>অমিতা দাস</t>
  </si>
  <si>
    <t>OMITA DAS</t>
  </si>
  <si>
    <t>পঞ্চানন দাস</t>
  </si>
  <si>
    <t>PONCHANON DAS</t>
  </si>
  <si>
    <t>DHAKOIL</t>
  </si>
  <si>
    <t>শ্রীমতি প্রমিলা রানী বৈশ্য</t>
  </si>
  <si>
    <t>Sreemoti Promila Rani Baishya</t>
  </si>
  <si>
    <t>বিমলা বালা বৈশ্য</t>
  </si>
  <si>
    <t>bimola bala boisho</t>
  </si>
  <si>
    <t>শহন্ত চন্দ্র বৈশ্য</t>
  </si>
  <si>
    <t>shonto chandro boisho</t>
  </si>
  <si>
    <t>dourgandanga</t>
  </si>
  <si>
    <t>অজিত চন্দ্র দাস</t>
  </si>
  <si>
    <t>Ajit Chandro Das</t>
  </si>
  <si>
    <t>সরস্বতী বালা</t>
  </si>
  <si>
    <t>SHOROSOTI BALA</t>
  </si>
  <si>
    <t>আশ্বিনাথ চন্দ্র দাস</t>
  </si>
  <si>
    <t>ASINATH CHANDRO DAS</t>
  </si>
  <si>
    <t>কদমী দাস</t>
  </si>
  <si>
    <t>Kdomi Das</t>
  </si>
  <si>
    <t>মঙ্গলি</t>
  </si>
  <si>
    <t>MONGOLI</t>
  </si>
  <si>
    <t>ফাগুনা দাস</t>
  </si>
  <si>
    <t>FAGUNA DAS</t>
  </si>
  <si>
    <t>DAKOIL</t>
  </si>
  <si>
    <t>রজনী কান্ত দাস</t>
  </si>
  <si>
    <t>Rozonee Kanto Das</t>
  </si>
  <si>
    <t>মনো বালা দাসী</t>
  </si>
  <si>
    <t>MONO BALA DASHI</t>
  </si>
  <si>
    <t>জলধর চন্দ্র দাস</t>
  </si>
  <si>
    <t>JOLODHOR CHANDRO DAS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</si>
</sst>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sheetViews>
    <sheetView showGridLines="0" tabSelected="1" workbookViewId="0"/>
  </sheetViews>
  <sheetFormatPr defaultRowHeight="15"/>
  <cols>
    <col min="1" max="1" width="10" bestFit="1" customWidth="1"/>
    <col min="2" max="2" width="15.140625" bestFit="1" customWidth="1"/>
    <col min="3" max="3" width="20.7109375" bestFit="1" customWidth="1"/>
    <col min="4" max="4" width="19.85546875" bestFit="1" customWidth="1"/>
    <col min="5" max="5" width="25.85546875" bestFit="1" customWidth="1"/>
    <col min="6" max="6" width="14.5703125" bestFit="1" customWidth="1"/>
    <col min="7" max="7" width="20.5703125" bestFit="1" customWidth="1"/>
    <col min="8" max="8" width="14.42578125" bestFit="1" customWidth="1"/>
    <col min="9" max="9" width="21.42578125" bestFit="1" customWidth="1"/>
    <col min="10" max="10" width="13.42578125" bestFit="1" customWidth="1"/>
    <col min="11" max="11" width="10.42578125" bestFit="1" customWidth="1"/>
    <col min="12" max="12" width="10.5703125" bestFit="1" customWidth="1"/>
    <col min="13" max="13" width="7.5703125" customWidth="1"/>
    <col min="14" max="14" width="13.7109375" bestFit="1" customWidth="1"/>
    <col min="15" max="15" width="7.85546875" customWidth="1"/>
    <col min="16" max="16" width="5.7109375" customWidth="1"/>
    <col min="17" max="17" width="12.42578125" bestFit="1" customWidth="1"/>
    <col min="18" max="18" width="6" customWidth="1"/>
    <col min="19" max="19" width="4.85546875" customWidth="1"/>
    <col min="20" max="20" width="5" customWidth="1"/>
    <col min="21" max="21" width="11" bestFit="1" customWidth="1"/>
    <col min="22" max="22" width="25.85546875" bestFit="1" customWidth="1"/>
    <col min="23" max="23" width="10" bestFit="1" customWidth="1"/>
    <col min="24" max="25" width="24.5703125" bestFit="1" customWidth="1"/>
    <col min="26" max="26" width="14.140625" bestFit="1" customWidth="1"/>
    <col min="27" max="27" width="18.28515625" bestFit="1" customWidth="1"/>
    <col min="28" max="28" width="12.140625" bestFit="1" customWidth="1"/>
    <col min="29" max="29" width="21.85546875" bestFit="1" customWidth="1"/>
    <col min="30" max="30" width="11" bestFit="1" customWidth="1"/>
    <col min="31" max="31" width="19.7109375" bestFit="1" customWidth="1"/>
    <col min="32" max="32" width="18.28515625" bestFit="1" customWidth="1"/>
    <col min="33" max="33" width="19.140625" bestFit="1" customWidth="1"/>
    <col min="34" max="34" width="15.85546875" bestFit="1" customWidth="1"/>
    <col min="35" max="35" width="15.42578125" bestFit="1" customWidth="1"/>
  </cols>
  <sheetData>
    <row r="1" spans="1:35" ht="23.25">
      <c r="A1" s="1" t="s">
        <v>0</v>
      </c>
    </row>
    <row r="4" spans="1: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>
      <c r="A5" s="4">
        <v>1</v>
      </c>
      <c r="B5" s="4" t="str">
        <f>T("06270000033")</f>
        <v>06270000033</v>
      </c>
      <c r="C5" s="4" t="str">
        <f>T("19632713039250245")</f>
        <v>19632713039250245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23103</v>
      </c>
      <c r="L5" s="4">
        <v>59</v>
      </c>
      <c r="M5" s="4" t="s">
        <v>41</v>
      </c>
      <c r="N5" s="4" t="s">
        <v>42</v>
      </c>
      <c r="O5" s="4" t="s">
        <v>43</v>
      </c>
      <c r="P5" s="4">
        <v>2</v>
      </c>
      <c r="Q5" s="4" t="s">
        <v>44</v>
      </c>
      <c r="R5" s="4" t="s">
        <v>45</v>
      </c>
      <c r="S5" s="3"/>
      <c r="T5" s="4" t="s">
        <v>46</v>
      </c>
      <c r="U5" s="4">
        <v>1722607065</v>
      </c>
      <c r="V5" s="4" t="s">
        <v>47</v>
      </c>
      <c r="W5" s="4">
        <v>26</v>
      </c>
      <c r="X5" s="4" t="s">
        <v>48</v>
      </c>
      <c r="Y5" s="4" t="s">
        <v>48</v>
      </c>
      <c r="Z5" s="4" t="s">
        <v>49</v>
      </c>
      <c r="AA5" s="4">
        <v>1722607065</v>
      </c>
      <c r="AB5" s="4">
        <v>200275556</v>
      </c>
      <c r="AC5" s="5">
        <v>41280</v>
      </c>
      <c r="AD5" s="4">
        <v>1722607065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</row>
    <row r="6" spans="1:35">
      <c r="A6" s="4">
        <v>2</v>
      </c>
      <c r="B6" s="4" t="str">
        <f>T("06270000034")</f>
        <v>06270000034</v>
      </c>
      <c r="C6" s="4" t="str">
        <f>T("19552713039246701")</f>
        <v>19552713039246701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3"/>
      <c r="K6" s="5">
        <v>20294</v>
      </c>
      <c r="L6" s="4">
        <v>67</v>
      </c>
      <c r="M6" s="4" t="s">
        <v>41</v>
      </c>
      <c r="N6" s="4" t="s">
        <v>42</v>
      </c>
      <c r="O6" s="4" t="s">
        <v>43</v>
      </c>
      <c r="P6" s="4">
        <v>4</v>
      </c>
      <c r="Q6" s="4" t="s">
        <v>43</v>
      </c>
      <c r="R6" s="4" t="s">
        <v>61</v>
      </c>
      <c r="S6" s="3"/>
      <c r="T6" s="4" t="s">
        <v>46</v>
      </c>
      <c r="U6" s="4">
        <v>1751324965</v>
      </c>
      <c r="V6" s="4" t="s">
        <v>47</v>
      </c>
      <c r="W6" s="4">
        <v>25</v>
      </c>
      <c r="X6" s="4" t="s">
        <v>48</v>
      </c>
      <c r="Y6" s="4" t="s">
        <v>48</v>
      </c>
      <c r="Z6" s="4" t="s">
        <v>49</v>
      </c>
      <c r="AA6" s="4">
        <v>1751324965</v>
      </c>
      <c r="AB6" s="4">
        <v>200275556</v>
      </c>
      <c r="AC6" s="5">
        <v>41279</v>
      </c>
      <c r="AD6" s="4">
        <v>1751324965</v>
      </c>
      <c r="AE6" s="4" t="s">
        <v>50</v>
      </c>
      <c r="AF6" s="4" t="s">
        <v>51</v>
      </c>
      <c r="AG6" s="4" t="s">
        <v>52</v>
      </c>
      <c r="AH6" s="4" t="s">
        <v>53</v>
      </c>
      <c r="AI6" s="4" t="s">
        <v>54</v>
      </c>
    </row>
    <row r="7" spans="1:35">
      <c r="A7" s="4">
        <v>3</v>
      </c>
      <c r="B7" s="4" t="str">
        <f>T("06270000035")</f>
        <v>06270000035</v>
      </c>
      <c r="C7" s="4" t="str">
        <f>T("19382713039249583")</f>
        <v>19382713039249583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67</v>
      </c>
      <c r="J7" s="3"/>
      <c r="K7" s="5">
        <v>13922</v>
      </c>
      <c r="L7" s="4">
        <v>84</v>
      </c>
      <c r="M7" s="4" t="s">
        <v>41</v>
      </c>
      <c r="N7" s="4" t="s">
        <v>42</v>
      </c>
      <c r="O7" s="4" t="s">
        <v>43</v>
      </c>
      <c r="P7" s="4">
        <v>1</v>
      </c>
      <c r="Q7" s="4" t="s">
        <v>68</v>
      </c>
      <c r="R7" s="3"/>
      <c r="S7" s="3"/>
      <c r="T7" s="4" t="s">
        <v>69</v>
      </c>
      <c r="U7" s="4">
        <v>1750843542</v>
      </c>
      <c r="V7" s="4" t="s">
        <v>47</v>
      </c>
      <c r="W7" s="4">
        <v>53</v>
      </c>
      <c r="X7" s="4" t="s">
        <v>48</v>
      </c>
      <c r="Y7" s="4" t="s">
        <v>48</v>
      </c>
      <c r="Z7" s="4" t="s">
        <v>49</v>
      </c>
      <c r="AA7" s="4">
        <v>1750843542</v>
      </c>
      <c r="AB7" s="4">
        <v>200275556</v>
      </c>
      <c r="AC7" s="5">
        <v>41281</v>
      </c>
      <c r="AD7" s="4">
        <v>1750843542</v>
      </c>
      <c r="AE7" s="4" t="s">
        <v>50</v>
      </c>
      <c r="AF7" s="4" t="s">
        <v>51</v>
      </c>
      <c r="AG7" s="4" t="s">
        <v>52</v>
      </c>
      <c r="AH7" s="4" t="s">
        <v>53</v>
      </c>
      <c r="AI7" s="4" t="s">
        <v>54</v>
      </c>
    </row>
    <row r="8" spans="1:35">
      <c r="A8" s="4">
        <v>4</v>
      </c>
      <c r="B8" s="4" t="str">
        <f>T("06270000036")</f>
        <v>06270000036</v>
      </c>
      <c r="C8" s="4" t="str">
        <f>T("19522713039246804")</f>
        <v>19522713039246804</v>
      </c>
      <c r="D8" s="4" t="s">
        <v>70</v>
      </c>
      <c r="E8" s="4" t="s">
        <v>71</v>
      </c>
      <c r="F8" s="4" t="s">
        <v>72</v>
      </c>
      <c r="G8" s="4" t="s">
        <v>73</v>
      </c>
      <c r="H8" s="4" t="s">
        <v>74</v>
      </c>
      <c r="I8" s="4" t="s">
        <v>75</v>
      </c>
      <c r="J8" s="3"/>
      <c r="K8" s="5">
        <v>19122</v>
      </c>
      <c r="L8" s="4">
        <v>70</v>
      </c>
      <c r="M8" s="4" t="s">
        <v>41</v>
      </c>
      <c r="N8" s="4" t="s">
        <v>42</v>
      </c>
      <c r="O8" s="4" t="s">
        <v>43</v>
      </c>
      <c r="P8" s="4">
        <v>4</v>
      </c>
      <c r="Q8" s="4" t="s">
        <v>43</v>
      </c>
      <c r="R8" s="4" t="s">
        <v>76</v>
      </c>
      <c r="S8" s="3"/>
      <c r="T8" s="4" t="s">
        <v>69</v>
      </c>
      <c r="U8" s="4">
        <v>1305150526</v>
      </c>
      <c r="V8" s="4" t="s">
        <v>47</v>
      </c>
      <c r="W8" s="4">
        <v>67</v>
      </c>
      <c r="X8" s="4" t="s">
        <v>48</v>
      </c>
      <c r="Y8" s="4" t="s">
        <v>48</v>
      </c>
      <c r="Z8" s="4" t="s">
        <v>49</v>
      </c>
      <c r="AA8" s="4">
        <v>1305150526</v>
      </c>
      <c r="AB8" s="4">
        <v>200275556</v>
      </c>
      <c r="AC8" s="5">
        <v>42742</v>
      </c>
      <c r="AD8" s="4">
        <v>1305150526</v>
      </c>
      <c r="AE8" s="4" t="s">
        <v>50</v>
      </c>
      <c r="AF8" s="4" t="s">
        <v>51</v>
      </c>
      <c r="AG8" s="4" t="s">
        <v>52</v>
      </c>
      <c r="AH8" s="4" t="s">
        <v>53</v>
      </c>
      <c r="AI8" s="4" t="s">
        <v>54</v>
      </c>
    </row>
    <row r="9" spans="1:35">
      <c r="A9" s="4">
        <v>5</v>
      </c>
      <c r="B9" s="4" t="str">
        <f>T("06270000037")</f>
        <v>06270000037</v>
      </c>
      <c r="C9" s="4" t="str">
        <f>T("19522713039245005")</f>
        <v>19522713039245005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82</v>
      </c>
      <c r="J9" s="3"/>
      <c r="K9" s="5">
        <v>19093</v>
      </c>
      <c r="L9" s="4">
        <v>70</v>
      </c>
      <c r="M9" s="4" t="s">
        <v>41</v>
      </c>
      <c r="N9" s="4" t="s">
        <v>42</v>
      </c>
      <c r="O9" s="4" t="s">
        <v>43</v>
      </c>
      <c r="P9" s="4">
        <v>2</v>
      </c>
      <c r="Q9" s="4" t="s">
        <v>83</v>
      </c>
      <c r="R9" s="4" t="s">
        <v>84</v>
      </c>
      <c r="S9" s="3"/>
      <c r="T9" s="4" t="s">
        <v>69</v>
      </c>
      <c r="U9" s="4">
        <v>1720992651</v>
      </c>
      <c r="V9" s="4" t="s">
        <v>47</v>
      </c>
      <c r="W9" s="4">
        <v>54</v>
      </c>
      <c r="X9" s="4" t="s">
        <v>48</v>
      </c>
      <c r="Y9" s="4" t="s">
        <v>48</v>
      </c>
      <c r="Z9" s="4" t="s">
        <v>49</v>
      </c>
      <c r="AA9" s="4">
        <v>1785485080</v>
      </c>
      <c r="AB9" s="4">
        <v>200275556</v>
      </c>
      <c r="AC9" s="5">
        <v>41281</v>
      </c>
      <c r="AD9" s="4">
        <v>1720992651</v>
      </c>
      <c r="AE9" s="4" t="s">
        <v>50</v>
      </c>
      <c r="AF9" s="4" t="s">
        <v>51</v>
      </c>
      <c r="AG9" s="4" t="s">
        <v>52</v>
      </c>
      <c r="AH9" s="4" t="s">
        <v>53</v>
      </c>
      <c r="AI9" s="4" t="s">
        <v>54</v>
      </c>
    </row>
    <row r="10" spans="1:35">
      <c r="A10" s="4">
        <v>6</v>
      </c>
      <c r="B10" s="4" t="str">
        <f>T("05270000231")</f>
        <v>05270000231</v>
      </c>
      <c r="C10" s="4" t="str">
        <f>T("19692713039235524")</f>
        <v>19692713039235524</v>
      </c>
      <c r="D10" s="4" t="s">
        <v>85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90</v>
      </c>
      <c r="J10" s="3"/>
      <c r="K10" s="5">
        <v>25356</v>
      </c>
      <c r="L10" s="4">
        <v>53</v>
      </c>
      <c r="M10" s="4" t="s">
        <v>41</v>
      </c>
      <c r="N10" s="4" t="s">
        <v>42</v>
      </c>
      <c r="O10" s="4" t="s">
        <v>43</v>
      </c>
      <c r="P10" s="4">
        <v>2</v>
      </c>
      <c r="Q10" s="4" t="s">
        <v>91</v>
      </c>
      <c r="R10" s="4" t="s">
        <v>45</v>
      </c>
      <c r="S10" s="3"/>
      <c r="T10" s="4" t="s">
        <v>46</v>
      </c>
      <c r="U10" s="4">
        <v>1744861285</v>
      </c>
      <c r="V10" s="4" t="s">
        <v>47</v>
      </c>
      <c r="W10" s="4">
        <v>51</v>
      </c>
      <c r="X10" s="4" t="s">
        <v>48</v>
      </c>
      <c r="Y10" s="4" t="s">
        <v>48</v>
      </c>
      <c r="Z10" s="4" t="s">
        <v>49</v>
      </c>
      <c r="AA10" s="4">
        <v>1744861285</v>
      </c>
      <c r="AB10" s="4">
        <v>200275556</v>
      </c>
      <c r="AC10" s="5">
        <v>41281</v>
      </c>
      <c r="AD10" s="4">
        <v>1744861285</v>
      </c>
      <c r="AE10" s="4" t="s">
        <v>92</v>
      </c>
      <c r="AF10" s="4" t="s">
        <v>51</v>
      </c>
      <c r="AG10" s="4" t="s">
        <v>52</v>
      </c>
      <c r="AH10" s="4" t="s">
        <v>53</v>
      </c>
      <c r="AI10" s="4" t="s">
        <v>93</v>
      </c>
    </row>
    <row r="11" spans="1:35">
      <c r="A11" s="4">
        <v>7</v>
      </c>
      <c r="B11" s="4" t="str">
        <f>T("05270000251")</f>
        <v>05270000251</v>
      </c>
      <c r="C11" s="4" t="str">
        <f>T("19622713039393903")</f>
        <v>19622713039393903</v>
      </c>
      <c r="D11" s="4" t="s">
        <v>94</v>
      </c>
      <c r="E11" s="4" t="s">
        <v>95</v>
      </c>
      <c r="F11" s="4" t="s">
        <v>96</v>
      </c>
      <c r="G11" s="4" t="s">
        <v>97</v>
      </c>
      <c r="H11" s="4" t="s">
        <v>98</v>
      </c>
      <c r="I11" s="4" t="s">
        <v>99</v>
      </c>
      <c r="J11" s="3"/>
      <c r="K11" s="5">
        <v>22692</v>
      </c>
      <c r="L11" s="4">
        <v>60</v>
      </c>
      <c r="M11" s="4" t="s">
        <v>41</v>
      </c>
      <c r="N11" s="4" t="s">
        <v>42</v>
      </c>
      <c r="O11" s="4" t="s">
        <v>43</v>
      </c>
      <c r="P11" s="4">
        <v>8</v>
      </c>
      <c r="Q11" s="4" t="s">
        <v>100</v>
      </c>
      <c r="R11" s="4" t="s">
        <v>45</v>
      </c>
      <c r="S11" s="3"/>
      <c r="T11" s="4" t="s">
        <v>46</v>
      </c>
      <c r="U11" s="4">
        <v>1744810067</v>
      </c>
      <c r="V11" s="4" t="s">
        <v>47</v>
      </c>
      <c r="W11" s="4">
        <v>128</v>
      </c>
      <c r="X11" s="4" t="s">
        <v>48</v>
      </c>
      <c r="Y11" s="4" t="s">
        <v>48</v>
      </c>
      <c r="Z11" s="4" t="s">
        <v>49</v>
      </c>
      <c r="AA11" s="4">
        <v>1744810067</v>
      </c>
      <c r="AB11" s="4">
        <v>200275556</v>
      </c>
      <c r="AC11" s="5">
        <v>43472</v>
      </c>
      <c r="AD11" s="4">
        <v>1744810067</v>
      </c>
      <c r="AE11" s="4" t="s">
        <v>92</v>
      </c>
      <c r="AF11" s="4" t="s">
        <v>51</v>
      </c>
      <c r="AG11" s="4" t="s">
        <v>52</v>
      </c>
      <c r="AH11" s="4" t="s">
        <v>53</v>
      </c>
      <c r="AI11" s="4" t="s">
        <v>93</v>
      </c>
    </row>
    <row r="12" spans="1:35">
      <c r="A12" s="4">
        <v>8</v>
      </c>
      <c r="B12" s="4" t="str">
        <f>T("05270000252")</f>
        <v>05270000252</v>
      </c>
      <c r="C12" s="4" t="str">
        <f>T("19422713039393920")</f>
        <v>19422713039393920</v>
      </c>
      <c r="D12" s="4" t="s">
        <v>101</v>
      </c>
      <c r="E12" s="4" t="s">
        <v>102</v>
      </c>
      <c r="F12" s="4" t="s">
        <v>103</v>
      </c>
      <c r="G12" s="4" t="s">
        <v>104</v>
      </c>
      <c r="H12" s="4" t="s">
        <v>105</v>
      </c>
      <c r="I12" s="4" t="s">
        <v>106</v>
      </c>
      <c r="J12" s="3"/>
      <c r="K12" s="5">
        <v>15625</v>
      </c>
      <c r="L12" s="4">
        <v>80</v>
      </c>
      <c r="M12" s="4" t="s">
        <v>41</v>
      </c>
      <c r="N12" s="4" t="s">
        <v>42</v>
      </c>
      <c r="O12" s="4" t="s">
        <v>43</v>
      </c>
      <c r="P12" s="4">
        <v>8</v>
      </c>
      <c r="Q12" s="4" t="s">
        <v>100</v>
      </c>
      <c r="R12" s="4" t="s">
        <v>45</v>
      </c>
      <c r="S12" s="3"/>
      <c r="T12" s="4" t="s">
        <v>69</v>
      </c>
      <c r="U12" s="4">
        <v>1752863781</v>
      </c>
      <c r="V12" s="4" t="s">
        <v>47</v>
      </c>
      <c r="W12" s="4">
        <v>52</v>
      </c>
      <c r="X12" s="4" t="s">
        <v>48</v>
      </c>
      <c r="Y12" s="4" t="s">
        <v>48</v>
      </c>
      <c r="Z12" s="4" t="s">
        <v>49</v>
      </c>
      <c r="AA12" s="4">
        <v>1752863781</v>
      </c>
      <c r="AB12" s="4">
        <v>200275556</v>
      </c>
      <c r="AC12" s="5">
        <v>41281</v>
      </c>
      <c r="AD12" s="4">
        <v>1752863781</v>
      </c>
      <c r="AE12" s="4" t="s">
        <v>92</v>
      </c>
      <c r="AF12" s="4" t="s">
        <v>51</v>
      </c>
      <c r="AG12" s="4" t="s">
        <v>52</v>
      </c>
      <c r="AH12" s="4" t="s">
        <v>53</v>
      </c>
      <c r="AI12" s="4" t="s">
        <v>93</v>
      </c>
    </row>
    <row r="13" spans="1:35">
      <c r="A13" s="4">
        <v>9</v>
      </c>
      <c r="B13" s="4" t="str">
        <f>T("05270000253")</f>
        <v>05270000253</v>
      </c>
      <c r="C13" s="4" t="str">
        <f>T("19652713039245446")</f>
        <v>19652713039245446</v>
      </c>
      <c r="D13" s="4" t="s">
        <v>107</v>
      </c>
      <c r="E13" s="4" t="s">
        <v>108</v>
      </c>
      <c r="F13" s="4" t="s">
        <v>109</v>
      </c>
      <c r="G13" s="4" t="s">
        <v>110</v>
      </c>
      <c r="H13" s="4" t="s">
        <v>111</v>
      </c>
      <c r="I13" s="4" t="s">
        <v>112</v>
      </c>
      <c r="J13" s="3"/>
      <c r="K13" s="5">
        <v>23866</v>
      </c>
      <c r="L13" s="4">
        <v>57</v>
      </c>
      <c r="M13" s="4" t="s">
        <v>41</v>
      </c>
      <c r="N13" s="4" t="s">
        <v>42</v>
      </c>
      <c r="O13" s="4" t="s">
        <v>43</v>
      </c>
      <c r="P13" s="4">
        <v>9</v>
      </c>
      <c r="Q13" s="4" t="s">
        <v>113</v>
      </c>
      <c r="R13" s="4" t="s">
        <v>45</v>
      </c>
      <c r="S13" s="3"/>
      <c r="T13" s="4" t="s">
        <v>69</v>
      </c>
      <c r="U13" s="4">
        <v>1794928000</v>
      </c>
      <c r="V13" s="4" t="s">
        <v>47</v>
      </c>
      <c r="W13" s="4">
        <v>107</v>
      </c>
      <c r="X13" s="4" t="s">
        <v>48</v>
      </c>
      <c r="Y13" s="4" t="s">
        <v>48</v>
      </c>
      <c r="Z13" s="4" t="s">
        <v>49</v>
      </c>
      <c r="AA13" s="4">
        <v>1794928000</v>
      </c>
      <c r="AB13" s="4">
        <v>200275556</v>
      </c>
      <c r="AC13" s="5">
        <v>43107</v>
      </c>
      <c r="AD13" s="4">
        <v>1794928000</v>
      </c>
      <c r="AE13" s="4" t="s">
        <v>92</v>
      </c>
      <c r="AF13" s="4" t="s">
        <v>51</v>
      </c>
      <c r="AG13" s="4" t="s">
        <v>52</v>
      </c>
      <c r="AH13" s="4" t="s">
        <v>53</v>
      </c>
      <c r="AI13" s="4" t="s">
        <v>93</v>
      </c>
    </row>
    <row r="14" spans="1:35">
      <c r="A14" s="4">
        <v>10</v>
      </c>
      <c r="B14" s="4" t="str">
        <f>T("05270000283")</f>
        <v>05270000283</v>
      </c>
      <c r="C14" s="4" t="str">
        <f>T("19622713039237200")</f>
        <v>19622713039237200</v>
      </c>
      <c r="D14" s="4" t="s">
        <v>114</v>
      </c>
      <c r="E14" s="4" t="s">
        <v>115</v>
      </c>
      <c r="F14" s="4" t="s">
        <v>116</v>
      </c>
      <c r="G14" s="4" t="s">
        <v>117</v>
      </c>
      <c r="H14" s="4" t="s">
        <v>118</v>
      </c>
      <c r="I14" s="4" t="s">
        <v>119</v>
      </c>
      <c r="J14" s="3"/>
      <c r="K14" s="5">
        <v>22842</v>
      </c>
      <c r="L14" s="4">
        <v>60</v>
      </c>
      <c r="M14" s="4" t="s">
        <v>41</v>
      </c>
      <c r="N14" s="4" t="s">
        <v>42</v>
      </c>
      <c r="O14" s="4" t="s">
        <v>43</v>
      </c>
      <c r="P14" s="4">
        <v>8</v>
      </c>
      <c r="Q14" s="4" t="s">
        <v>120</v>
      </c>
      <c r="R14" s="4" t="s">
        <v>45</v>
      </c>
      <c r="S14" s="3"/>
      <c r="T14" s="4" t="s">
        <v>69</v>
      </c>
      <c r="U14" s="4">
        <v>1799978684</v>
      </c>
      <c r="V14" s="4" t="s">
        <v>47</v>
      </c>
      <c r="W14" s="4">
        <v>104</v>
      </c>
      <c r="X14" s="4" t="s">
        <v>48</v>
      </c>
      <c r="Y14" s="4" t="s">
        <v>48</v>
      </c>
      <c r="Z14" s="4" t="s">
        <v>49</v>
      </c>
      <c r="AA14" s="4">
        <v>1799978684</v>
      </c>
      <c r="AB14" s="4">
        <v>200275556</v>
      </c>
      <c r="AC14" s="5">
        <v>43837</v>
      </c>
      <c r="AD14" s="4">
        <v>1799978684</v>
      </c>
      <c r="AE14" s="4" t="s">
        <v>92</v>
      </c>
      <c r="AF14" s="4" t="s">
        <v>51</v>
      </c>
      <c r="AG14" s="4" t="s">
        <v>52</v>
      </c>
      <c r="AH14" s="4" t="s">
        <v>53</v>
      </c>
      <c r="AI14" s="4" t="s">
        <v>93</v>
      </c>
    </row>
    <row r="15" spans="1:35">
      <c r="A15" s="4">
        <v>11</v>
      </c>
      <c r="B15" s="4" t="str">
        <f>T("05270000323")</f>
        <v>05270000323</v>
      </c>
      <c r="C15" s="4" t="str">
        <f>T("19672713039248610")</f>
        <v>19672713039248610</v>
      </c>
      <c r="D15" s="4" t="s">
        <v>121</v>
      </c>
      <c r="E15" s="4" t="s">
        <v>122</v>
      </c>
      <c r="F15" s="4" t="s">
        <v>123</v>
      </c>
      <c r="G15" s="4" t="s">
        <v>124</v>
      </c>
      <c r="H15" s="4" t="s">
        <v>125</v>
      </c>
      <c r="I15" s="4" t="s">
        <v>126</v>
      </c>
      <c r="J15" s="3"/>
      <c r="K15" s="5">
        <v>24587</v>
      </c>
      <c r="L15" s="4">
        <v>55</v>
      </c>
      <c r="M15" s="4" t="s">
        <v>41</v>
      </c>
      <c r="N15" s="4" t="s">
        <v>42</v>
      </c>
      <c r="O15" s="4" t="s">
        <v>43</v>
      </c>
      <c r="P15" s="4">
        <v>9</v>
      </c>
      <c r="Q15" s="4" t="s">
        <v>113</v>
      </c>
      <c r="R15" s="4" t="s">
        <v>45</v>
      </c>
      <c r="S15" s="3"/>
      <c r="T15" s="4" t="s">
        <v>46</v>
      </c>
      <c r="U15" s="4">
        <v>1794510198</v>
      </c>
      <c r="V15" s="4" t="s">
        <v>47</v>
      </c>
      <c r="W15" s="4">
        <v>105</v>
      </c>
      <c r="X15" s="4" t="s">
        <v>48</v>
      </c>
      <c r="Y15" s="4" t="s">
        <v>48</v>
      </c>
      <c r="Z15" s="4" t="s">
        <v>49</v>
      </c>
      <c r="AA15" s="4">
        <v>1794510198</v>
      </c>
      <c r="AB15" s="4">
        <v>200275556</v>
      </c>
      <c r="AC15" s="5">
        <v>43837</v>
      </c>
      <c r="AD15" s="4">
        <v>1794510198</v>
      </c>
      <c r="AE15" s="4" t="s">
        <v>92</v>
      </c>
      <c r="AF15" s="4" t="s">
        <v>51</v>
      </c>
      <c r="AG15" s="4" t="s">
        <v>52</v>
      </c>
      <c r="AH15" s="4" t="s">
        <v>53</v>
      </c>
      <c r="AI15" s="4" t="s">
        <v>93</v>
      </c>
    </row>
    <row r="16" spans="1:35">
      <c r="A16" s="4">
        <v>12</v>
      </c>
      <c r="B16" s="4" t="str">
        <f>T("05270000324")</f>
        <v>05270000324</v>
      </c>
      <c r="C16" s="4" t="str">
        <f>T("19552713039245298")</f>
        <v>19552713039245298</v>
      </c>
      <c r="D16" s="4" t="s">
        <v>127</v>
      </c>
      <c r="E16" s="4" t="s">
        <v>128</v>
      </c>
      <c r="F16" s="4" t="s">
        <v>129</v>
      </c>
      <c r="G16" s="4" t="s">
        <v>130</v>
      </c>
      <c r="H16" s="4" t="s">
        <v>131</v>
      </c>
      <c r="I16" s="4" t="s">
        <v>132</v>
      </c>
      <c r="J16" s="3"/>
      <c r="K16" s="5">
        <v>20181</v>
      </c>
      <c r="L16" s="4">
        <v>67</v>
      </c>
      <c r="M16" s="4" t="s">
        <v>41</v>
      </c>
      <c r="N16" s="4" t="s">
        <v>42</v>
      </c>
      <c r="O16" s="4" t="s">
        <v>43</v>
      </c>
      <c r="P16" s="4">
        <v>9</v>
      </c>
      <c r="Q16" s="4" t="s">
        <v>133</v>
      </c>
      <c r="R16" s="4" t="s">
        <v>45</v>
      </c>
      <c r="S16" s="3"/>
      <c r="T16" s="4" t="s">
        <v>69</v>
      </c>
      <c r="U16" s="4">
        <v>1317133770</v>
      </c>
      <c r="V16" s="4" t="s">
        <v>47</v>
      </c>
      <c r="W16" s="4">
        <v>106</v>
      </c>
      <c r="X16" s="4" t="s">
        <v>48</v>
      </c>
      <c r="Y16" s="4" t="s">
        <v>48</v>
      </c>
      <c r="Z16" s="4" t="s">
        <v>49</v>
      </c>
      <c r="AA16" s="4">
        <v>1942638980</v>
      </c>
      <c r="AB16" s="4">
        <v>200275556</v>
      </c>
      <c r="AC16" s="5">
        <v>43837</v>
      </c>
      <c r="AD16" s="4">
        <v>1317133770</v>
      </c>
      <c r="AE16" s="4" t="s">
        <v>92</v>
      </c>
      <c r="AF16" s="4" t="s">
        <v>51</v>
      </c>
      <c r="AG16" s="4" t="s">
        <v>52</v>
      </c>
      <c r="AH16" s="4" t="s">
        <v>53</v>
      </c>
      <c r="AI16" s="4" t="s">
        <v>93</v>
      </c>
    </row>
    <row r="17" spans="1:35">
      <c r="A17" s="4">
        <v>13</v>
      </c>
      <c r="B17" s="4" t="str">
        <f>T("05270000355")</f>
        <v>05270000355</v>
      </c>
      <c r="C17" s="4" t="str">
        <f>T("19672713039245619")</f>
        <v>19672713039245619</v>
      </c>
      <c r="D17" s="4" t="s">
        <v>134</v>
      </c>
      <c r="E17" s="4" t="s">
        <v>135</v>
      </c>
      <c r="F17" s="4" t="s">
        <v>136</v>
      </c>
      <c r="G17" s="4" t="s">
        <v>137</v>
      </c>
      <c r="H17" s="4" t="s">
        <v>138</v>
      </c>
      <c r="I17" s="4" t="s">
        <v>139</v>
      </c>
      <c r="J17" s="3"/>
      <c r="K17" s="5">
        <v>24703</v>
      </c>
      <c r="L17" s="4">
        <v>55</v>
      </c>
      <c r="M17" s="4" t="s">
        <v>41</v>
      </c>
      <c r="N17" s="4" t="s">
        <v>42</v>
      </c>
      <c r="O17" s="4" t="s">
        <v>43</v>
      </c>
      <c r="P17" s="4">
        <v>9</v>
      </c>
      <c r="Q17" s="4" t="s">
        <v>113</v>
      </c>
      <c r="R17" s="4" t="s">
        <v>45</v>
      </c>
      <c r="S17" s="3"/>
      <c r="T17" s="4" t="s">
        <v>46</v>
      </c>
      <c r="U17" s="4">
        <v>1763048671</v>
      </c>
      <c r="V17" s="4" t="s">
        <v>47</v>
      </c>
      <c r="W17" s="4">
        <v>27</v>
      </c>
      <c r="X17" s="4" t="s">
        <v>48</v>
      </c>
      <c r="Y17" s="4" t="s">
        <v>48</v>
      </c>
      <c r="Z17" s="4" t="s">
        <v>49</v>
      </c>
      <c r="AA17" s="4">
        <v>1763048671</v>
      </c>
      <c r="AB17" s="4">
        <v>200275556</v>
      </c>
      <c r="AC17" s="5">
        <v>43837</v>
      </c>
      <c r="AD17" s="4">
        <v>1763048671</v>
      </c>
      <c r="AE17" s="4" t="s">
        <v>92</v>
      </c>
      <c r="AF17" s="4" t="s">
        <v>51</v>
      </c>
      <c r="AG17" s="4" t="s">
        <v>52</v>
      </c>
      <c r="AH17" s="4" t="s">
        <v>53</v>
      </c>
      <c r="AI17" s="4" t="s">
        <v>93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06022023-071851_beneficiary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 PC</dc:creator>
  <cp:lastModifiedBy>HP</cp:lastModifiedBy>
  <dcterms:created xsi:type="dcterms:W3CDTF">2023-02-06T07:19:16Z</dcterms:created>
  <dcterms:modified xsi:type="dcterms:W3CDTF">2023-02-06T07:19:16Z</dcterms:modified>
</cp:coreProperties>
</file>