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Hasanuzzaman,AE\Road Design Checked by Hassanuzzaman\Miscennious Format\Pavement Design Information &amp; Design Format\"/>
    </mc:Choice>
  </mc:AlternateContent>
  <bookViews>
    <workbookView xWindow="0" yWindow="0" windowWidth="34725" windowHeight="17310" activeTab="3"/>
  </bookViews>
  <sheets>
    <sheet name="Top Sheet" sheetId="11" r:id="rId1"/>
    <sheet name="General" sheetId="5" r:id="rId2"/>
    <sheet name="Format-P1" sheetId="8" r:id="rId3"/>
    <sheet name="Format-C1(Traffic)." sheetId="7" r:id="rId4"/>
    <sheet name="Format-C2(F.L.)" sheetId="9" r:id="rId5"/>
    <sheet name="Format-G1" sheetId="10" r:id="rId6"/>
  </sheets>
  <definedNames>
    <definedName name="P1G1" localSheetId="3">'Format-C1(Traffic).'!#REF!</definedName>
    <definedName name="P1G1">#REF!</definedName>
    <definedName name="_xlnm.Print_Area" localSheetId="3">'Format-C1(Traffic).'!$A$1:$P$68</definedName>
    <definedName name="_xlnm.Print_Titles" localSheetId="4">'Format-C2(F.L.)'!$9:$11</definedName>
    <definedName name="_xlnm.Print_Titles" localSheetId="5">'Format-G1'!$1:$1</definedName>
    <definedName name="_xlnm.Print_Titles" localSheetId="2">'Format-P1'!$3:$9</definedName>
  </definedNames>
  <calcPr calcId="162913"/>
</workbook>
</file>

<file path=xl/calcChain.xml><?xml version="1.0" encoding="utf-8"?>
<calcChain xmlns="http://schemas.openxmlformats.org/spreadsheetml/2006/main">
  <c r="P58" i="7" l="1"/>
  <c r="D58" i="7" l="1"/>
  <c r="C58" i="7"/>
  <c r="J4" i="8" l="1"/>
  <c r="N4" i="8"/>
  <c r="D4" i="8"/>
  <c r="L5" i="10"/>
  <c r="D47" i="7" l="1"/>
  <c r="D49" i="7" s="1"/>
  <c r="D57" i="7" s="1"/>
  <c r="E47" i="7"/>
  <c r="E49" i="7" s="1"/>
  <c r="E57" i="7" s="1"/>
  <c r="F47" i="7"/>
  <c r="F49" i="7" s="1"/>
  <c r="F57" i="7" s="1"/>
  <c r="G47" i="7"/>
  <c r="G49" i="7" s="1"/>
  <c r="G57" i="7" s="1"/>
  <c r="I47" i="7"/>
  <c r="I49" i="7" s="1"/>
  <c r="I57" i="7" s="1"/>
  <c r="K47" i="7"/>
  <c r="K49" i="7" s="1"/>
  <c r="K57" i="7" s="1"/>
  <c r="L47" i="7"/>
  <c r="L49" i="7" s="1"/>
  <c r="L57" i="7" s="1"/>
  <c r="M47" i="7"/>
  <c r="M49" i="7" s="1"/>
  <c r="M57" i="7" s="1"/>
  <c r="N47" i="7"/>
  <c r="N49" i="7" s="1"/>
  <c r="N57" i="7" s="1"/>
  <c r="O47" i="7"/>
  <c r="O49" i="7" s="1"/>
  <c r="O57" i="7" s="1"/>
  <c r="A49" i="9" l="1"/>
  <c r="A50" i="9"/>
  <c r="A51" i="9" s="1"/>
  <c r="A52" i="9" s="1"/>
  <c r="A53" i="9" s="1"/>
  <c r="A54" i="9" s="1"/>
  <c r="A55" i="9" s="1"/>
  <c r="A56" i="9" s="1"/>
  <c r="J56" i="9"/>
  <c r="K56" i="9"/>
  <c r="L56" i="9" s="1"/>
  <c r="M56" i="9"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I11" i="8" l="1"/>
  <c r="AI12" i="8"/>
  <c r="AI13" i="8"/>
  <c r="AI14" i="8"/>
  <c r="AI15" i="8"/>
  <c r="AI16" i="8"/>
  <c r="AI17" i="8"/>
  <c r="AI18" i="8"/>
  <c r="AI19" i="8"/>
  <c r="AI10" i="8" l="1"/>
  <c r="P41" i="7" l="1"/>
  <c r="P34" i="7"/>
  <c r="P27" i="7"/>
  <c r="P21" i="7" l="1"/>
  <c r="L4" i="10" l="1"/>
  <c r="D3" i="8"/>
  <c r="C3" i="7" s="1"/>
  <c r="C17" i="7"/>
  <c r="A30" i="10"/>
  <c r="A36" i="10" s="1"/>
  <c r="A37" i="10" s="1"/>
  <c r="A38" i="10" s="1"/>
  <c r="D6" i="10"/>
  <c r="E5" i="10"/>
  <c r="C4" i="10"/>
  <c r="C4" i="9"/>
  <c r="P11" i="7"/>
  <c r="P13" i="7"/>
  <c r="C36" i="7"/>
  <c r="P14" i="7"/>
  <c r="C29" i="7"/>
  <c r="O43" i="7"/>
  <c r="O56" i="7" s="1"/>
  <c r="N43" i="7"/>
  <c r="N56" i="7" s="1"/>
  <c r="M43" i="7"/>
  <c r="M56" i="7" s="1"/>
  <c r="L43" i="7"/>
  <c r="L56" i="7" s="1"/>
  <c r="K43" i="7"/>
  <c r="K56" i="7" s="1"/>
  <c r="J43" i="7"/>
  <c r="J56" i="7" s="1"/>
  <c r="I43" i="7"/>
  <c r="I56" i="7" s="1"/>
  <c r="H43" i="7"/>
  <c r="H56" i="7" s="1"/>
  <c r="G43" i="7"/>
  <c r="G56" i="7" s="1"/>
  <c r="F43" i="7"/>
  <c r="F56" i="7" s="1"/>
  <c r="E43" i="7"/>
  <c r="E56" i="7" s="1"/>
  <c r="D43" i="7"/>
  <c r="D56" i="7" s="1"/>
  <c r="C43" i="7"/>
  <c r="O36" i="7"/>
  <c r="O55" i="7" s="1"/>
  <c r="N36" i="7"/>
  <c r="N55" i="7" s="1"/>
  <c r="M36" i="7"/>
  <c r="M55" i="7" s="1"/>
  <c r="L36" i="7"/>
  <c r="L55" i="7" s="1"/>
  <c r="K36" i="7"/>
  <c r="K55" i="7" s="1"/>
  <c r="J36" i="7"/>
  <c r="J55" i="7" s="1"/>
  <c r="I36" i="7"/>
  <c r="I55" i="7" s="1"/>
  <c r="H36" i="7"/>
  <c r="H55" i="7" s="1"/>
  <c r="G36" i="7"/>
  <c r="G55" i="7" s="1"/>
  <c r="F36" i="7"/>
  <c r="F55" i="7" s="1"/>
  <c r="E36" i="7"/>
  <c r="E55" i="7" s="1"/>
  <c r="D36" i="7"/>
  <c r="D55" i="7" s="1"/>
  <c r="C4" i="7"/>
  <c r="E10" i="8"/>
  <c r="A6" i="10"/>
  <c r="E6" i="10"/>
  <c r="F6" i="10"/>
  <c r="G6" i="10"/>
  <c r="A53" i="10"/>
  <c r="A11" i="10"/>
  <c r="A17" i="10" s="1"/>
  <c r="A18" i="10" s="1"/>
  <c r="F4" i="9"/>
  <c r="P12" i="7"/>
  <c r="P15" i="7"/>
  <c r="P16" i="7"/>
  <c r="P10" i="7"/>
  <c r="D17" i="7"/>
  <c r="D53" i="7" s="1"/>
  <c r="E17" i="7"/>
  <c r="E53" i="7" s="1"/>
  <c r="E58" i="7" s="1"/>
  <c r="F17" i="7"/>
  <c r="F53" i="7" s="1"/>
  <c r="F58" i="7" s="1"/>
  <c r="G17" i="7"/>
  <c r="G53" i="7" s="1"/>
  <c r="G58" i="7" s="1"/>
  <c r="H17" i="7"/>
  <c r="I17" i="7"/>
  <c r="I53" i="7" s="1"/>
  <c r="I58" i="7" s="1"/>
  <c r="J17" i="7"/>
  <c r="K17" i="7"/>
  <c r="K53" i="7" s="1"/>
  <c r="K58" i="7" s="1"/>
  <c r="L17" i="7"/>
  <c r="L53" i="7" s="1"/>
  <c r="L58" i="7" s="1"/>
  <c r="M17" i="7"/>
  <c r="M53" i="7" s="1"/>
  <c r="M58" i="7" s="1"/>
  <c r="N17" i="7"/>
  <c r="N53" i="7" s="1"/>
  <c r="N58" i="7" s="1"/>
  <c r="O17" i="7"/>
  <c r="O53" i="7" s="1"/>
  <c r="O58" i="7" s="1"/>
  <c r="H53" i="7" l="1"/>
  <c r="H47" i="7"/>
  <c r="H49" i="7" s="1"/>
  <c r="H57" i="7" s="1"/>
  <c r="J53" i="7"/>
  <c r="J47" i="7"/>
  <c r="J49" i="7" s="1"/>
  <c r="J57" i="7" s="1"/>
  <c r="C53" i="7"/>
  <c r="P53" i="7" s="1"/>
  <c r="C47" i="7"/>
  <c r="C3" i="9"/>
  <c r="C56" i="7"/>
  <c r="P56" i="7" s="1"/>
  <c r="P43" i="7"/>
  <c r="C55" i="7"/>
  <c r="P55" i="7" s="1"/>
  <c r="P36" i="7"/>
  <c r="C3" i="10"/>
  <c r="P17" i="7"/>
  <c r="I4" i="7"/>
  <c r="H4" i="10"/>
  <c r="I4" i="9"/>
  <c r="N4" i="7"/>
  <c r="A39" i="10"/>
  <c r="A40" i="10" s="1"/>
  <c r="A41" i="10" s="1"/>
  <c r="A60" i="10"/>
  <c r="A19" i="10"/>
  <c r="A20" i="10" s="1"/>
  <c r="K55" i="9"/>
  <c r="L55" i="9" s="1"/>
  <c r="M55" i="9" s="1"/>
  <c r="J55" i="9"/>
  <c r="K54" i="9"/>
  <c r="L54" i="9" s="1"/>
  <c r="M54" i="9" s="1"/>
  <c r="J54" i="9"/>
  <c r="K53" i="9"/>
  <c r="L53" i="9" s="1"/>
  <c r="M53" i="9" s="1"/>
  <c r="J53" i="9"/>
  <c r="K52" i="9"/>
  <c r="L52" i="9" s="1"/>
  <c r="M52" i="9" s="1"/>
  <c r="J52" i="9"/>
  <c r="K51" i="9"/>
  <c r="L51" i="9" s="1"/>
  <c r="M51" i="9" s="1"/>
  <c r="J51" i="9"/>
  <c r="K50" i="9"/>
  <c r="L50" i="9" s="1"/>
  <c r="M50" i="9" s="1"/>
  <c r="J50" i="9"/>
  <c r="K49" i="9"/>
  <c r="L49" i="9" s="1"/>
  <c r="M49" i="9" s="1"/>
  <c r="J49" i="9"/>
  <c r="K48" i="9"/>
  <c r="L48" i="9" s="1"/>
  <c r="M48" i="9" s="1"/>
  <c r="J48" i="9"/>
  <c r="K47" i="9"/>
  <c r="L47" i="9" s="1"/>
  <c r="M47" i="9" s="1"/>
  <c r="J47" i="9"/>
  <c r="K46" i="9"/>
  <c r="L46" i="9" s="1"/>
  <c r="M46" i="9" s="1"/>
  <c r="J46" i="9"/>
  <c r="K45" i="9"/>
  <c r="L45" i="9" s="1"/>
  <c r="M45" i="9" s="1"/>
  <c r="J45" i="9"/>
  <c r="K44" i="9"/>
  <c r="L44" i="9" s="1"/>
  <c r="M44" i="9" s="1"/>
  <c r="J44" i="9"/>
  <c r="K43" i="9"/>
  <c r="L43" i="9" s="1"/>
  <c r="M43" i="9" s="1"/>
  <c r="J43" i="9"/>
  <c r="K42" i="9"/>
  <c r="L42" i="9" s="1"/>
  <c r="M42" i="9" s="1"/>
  <c r="J42" i="9"/>
  <c r="K41" i="9"/>
  <c r="L41" i="9" s="1"/>
  <c r="M41" i="9" s="1"/>
  <c r="J41" i="9"/>
  <c r="K40" i="9"/>
  <c r="L40" i="9" s="1"/>
  <c r="M40" i="9" s="1"/>
  <c r="J40" i="9"/>
  <c r="K39" i="9"/>
  <c r="L39" i="9" s="1"/>
  <c r="M39" i="9" s="1"/>
  <c r="J39" i="9"/>
  <c r="K38" i="9"/>
  <c r="L38" i="9" s="1"/>
  <c r="M38" i="9" s="1"/>
  <c r="J38" i="9"/>
  <c r="K37" i="9"/>
  <c r="L37" i="9" s="1"/>
  <c r="M37" i="9" s="1"/>
  <c r="J37" i="9"/>
  <c r="K36" i="9"/>
  <c r="L36" i="9" s="1"/>
  <c r="M36" i="9" s="1"/>
  <c r="J36" i="9"/>
  <c r="K35" i="9"/>
  <c r="L35" i="9" s="1"/>
  <c r="M35" i="9" s="1"/>
  <c r="J35" i="9"/>
  <c r="K34" i="9"/>
  <c r="L34" i="9" s="1"/>
  <c r="M34" i="9" s="1"/>
  <c r="J34" i="9"/>
  <c r="K33" i="9"/>
  <c r="L33" i="9" s="1"/>
  <c r="M33" i="9" s="1"/>
  <c r="J33" i="9"/>
  <c r="K32" i="9"/>
  <c r="L32" i="9" s="1"/>
  <c r="M32" i="9" s="1"/>
  <c r="J32" i="9"/>
  <c r="K31" i="9"/>
  <c r="L31" i="9" s="1"/>
  <c r="M31" i="9" s="1"/>
  <c r="J31" i="9"/>
  <c r="K30" i="9"/>
  <c r="L30" i="9" s="1"/>
  <c r="M30" i="9" s="1"/>
  <c r="J30" i="9"/>
  <c r="K29" i="9"/>
  <c r="L29" i="9" s="1"/>
  <c r="M29" i="9" s="1"/>
  <c r="J29" i="9"/>
  <c r="K28" i="9"/>
  <c r="L28" i="9" s="1"/>
  <c r="M28" i="9" s="1"/>
  <c r="J28" i="9"/>
  <c r="K27" i="9"/>
  <c r="L27" i="9" s="1"/>
  <c r="M27" i="9" s="1"/>
  <c r="J27" i="9"/>
  <c r="K26" i="9"/>
  <c r="L26" i="9" s="1"/>
  <c r="M26" i="9" s="1"/>
  <c r="J26" i="9"/>
  <c r="K25" i="9"/>
  <c r="L25" i="9" s="1"/>
  <c r="M25" i="9" s="1"/>
  <c r="J25" i="9"/>
  <c r="K24" i="9"/>
  <c r="L24" i="9" s="1"/>
  <c r="M24" i="9" s="1"/>
  <c r="J24" i="9"/>
  <c r="K23" i="9"/>
  <c r="L23" i="9" s="1"/>
  <c r="M23" i="9" s="1"/>
  <c r="J23" i="9"/>
  <c r="K22" i="9"/>
  <c r="L22" i="9" s="1"/>
  <c r="M22" i="9" s="1"/>
  <c r="J22" i="9"/>
  <c r="K21" i="9"/>
  <c r="L21" i="9" s="1"/>
  <c r="M21" i="9" s="1"/>
  <c r="J21" i="9"/>
  <c r="K20" i="9"/>
  <c r="L20" i="9" s="1"/>
  <c r="M20" i="9" s="1"/>
  <c r="J20" i="9"/>
  <c r="K19" i="9"/>
  <c r="L19" i="9" s="1"/>
  <c r="M19" i="9" s="1"/>
  <c r="J19" i="9"/>
  <c r="K18" i="9"/>
  <c r="L18" i="9" s="1"/>
  <c r="M18" i="9" s="1"/>
  <c r="J18" i="9"/>
  <c r="K17" i="9"/>
  <c r="L17" i="9" s="1"/>
  <c r="M17" i="9" s="1"/>
  <c r="J17" i="9"/>
  <c r="K16" i="9"/>
  <c r="L16" i="9" s="1"/>
  <c r="M16" i="9" s="1"/>
  <c r="J16" i="9"/>
  <c r="K15" i="9"/>
  <c r="L15" i="9" s="1"/>
  <c r="M15" i="9" s="1"/>
  <c r="J15" i="9"/>
  <c r="K14" i="9"/>
  <c r="L14" i="9" s="1"/>
  <c r="M14" i="9" s="1"/>
  <c r="J14" i="9"/>
  <c r="K13" i="9"/>
  <c r="L13" i="9" s="1"/>
  <c r="M13" i="9" s="1"/>
  <c r="J13" i="9"/>
  <c r="K12" i="9"/>
  <c r="L12" i="9" s="1"/>
  <c r="M12" i="9" s="1"/>
  <c r="J12" i="9"/>
  <c r="B11" i="9"/>
  <c r="C11" i="9" s="1"/>
  <c r="D11" i="9" s="1"/>
  <c r="E11" i="9" s="1"/>
  <c r="F11" i="9" s="1"/>
  <c r="G11" i="9" s="1"/>
  <c r="H11" i="9" s="1"/>
  <c r="I11" i="9" s="1"/>
  <c r="J11" i="9" s="1"/>
  <c r="K11" i="9" s="1"/>
  <c r="L11" i="9" s="1"/>
  <c r="M11" i="9" s="1"/>
  <c r="G6" i="9"/>
  <c r="H6" i="10" s="1"/>
  <c r="J58" i="7" l="1"/>
  <c r="H58" i="7"/>
  <c r="C49" i="7"/>
  <c r="P47" i="7"/>
  <c r="A21" i="10"/>
  <c r="A22" i="10" s="1"/>
  <c r="A23" i="10" s="1"/>
  <c r="A24" i="10" s="1"/>
  <c r="C57" i="7" l="1"/>
  <c r="P57" i="7" s="1"/>
  <c r="P49" i="7"/>
  <c r="A11" i="8"/>
  <c r="A12" i="8" s="1"/>
  <c r="A13" i="8" s="1"/>
  <c r="A14" i="8" s="1"/>
  <c r="A15" i="8" s="1"/>
  <c r="A16" i="8" s="1"/>
  <c r="A17" i="8" s="1"/>
  <c r="A18" i="8" s="1"/>
  <c r="A19" i="8" s="1"/>
  <c r="E19" i="8"/>
  <c r="E18" i="8"/>
  <c r="B9" i="8"/>
  <c r="C9" i="8" s="1"/>
  <c r="D9" i="8" s="1"/>
  <c r="E9" i="8" s="1"/>
  <c r="F9" i="8" s="1"/>
  <c r="G9" i="8" s="1"/>
  <c r="H9" i="8" s="1"/>
  <c r="I9" i="8" s="1"/>
  <c r="J9" i="8" s="1"/>
  <c r="K9" i="8" s="1"/>
  <c r="L9" i="8" s="1"/>
  <c r="M9" i="8" s="1"/>
  <c r="N9" i="8" s="1"/>
  <c r="O9" i="8" s="1"/>
  <c r="P9" i="8" s="1"/>
  <c r="Q9" i="8" s="1"/>
  <c r="R9" i="8" s="1"/>
  <c r="S9" i="8" s="1"/>
  <c r="T9" i="8" s="1"/>
  <c r="U9" i="8" s="1"/>
  <c r="V9" i="8" s="1"/>
  <c r="W9" i="8" s="1"/>
  <c r="X9" i="8" s="1"/>
  <c r="Y9" i="8" s="1"/>
  <c r="Z9" i="8" s="1"/>
  <c r="AA9" i="8" s="1"/>
  <c r="AB9" i="8" s="1"/>
  <c r="AD9" i="8" s="1"/>
  <c r="AE9" i="8" s="1"/>
  <c r="AF9" i="8" s="1"/>
  <c r="AG9" i="8" s="1"/>
  <c r="AH9" i="8" s="1"/>
  <c r="AI9" i="8" s="1"/>
  <c r="AJ9" i="8" s="1"/>
  <c r="AK9" i="8" s="1"/>
  <c r="E17" i="8" l="1"/>
  <c r="E16" i="8"/>
  <c r="E15" i="8"/>
  <c r="E14" i="8"/>
  <c r="E13" i="8"/>
  <c r="E12" i="8"/>
  <c r="E11" i="8"/>
  <c r="A5" i="5"/>
  <c r="A6" i="5" l="1"/>
  <c r="A7" i="5" s="1"/>
  <c r="A8" i="5" s="1"/>
  <c r="A9" i="5" s="1"/>
  <c r="A10" i="5" s="1"/>
  <c r="A11" i="5" s="1"/>
  <c r="A12" i="5" s="1"/>
  <c r="A13" i="5" s="1"/>
  <c r="A19" i="5" s="1"/>
  <c r="A20" i="5" s="1"/>
  <c r="A21" i="5" s="1"/>
  <c r="D29" i="7"/>
  <c r="E29" i="7"/>
  <c r="E54" i="7" s="1"/>
  <c r="F29" i="7"/>
  <c r="F54" i="7" s="1"/>
  <c r="G29" i="7"/>
  <c r="G54" i="7" s="1"/>
  <c r="H29" i="7"/>
  <c r="H54" i="7" s="1"/>
  <c r="I29" i="7"/>
  <c r="I54" i="7" s="1"/>
  <c r="J29" i="7"/>
  <c r="J54" i="7" s="1"/>
  <c r="K29" i="7"/>
  <c r="K54" i="7" s="1"/>
  <c r="L29" i="7"/>
  <c r="L54" i="7" s="1"/>
  <c r="M29" i="7"/>
  <c r="M54" i="7" s="1"/>
  <c r="N29" i="7"/>
  <c r="N54" i="7" s="1"/>
  <c r="O29" i="7"/>
  <c r="O54" i="7" s="1"/>
  <c r="C54" i="7"/>
  <c r="P29" i="7" l="1"/>
  <c r="P62" i="7"/>
  <c r="D54" i="7"/>
  <c r="P54" i="7" l="1"/>
</calcChain>
</file>

<file path=xl/comments1.xml><?xml version="1.0" encoding="utf-8"?>
<comments xmlns="http://schemas.openxmlformats.org/spreadsheetml/2006/main">
  <authors>
    <author>LITON FLAT-B3 DESKTO</author>
    <author>RHD-RDSD</author>
  </authors>
  <commentList>
    <comment ref="C10" authorId="0" shapeId="0">
      <text>
        <r>
          <rPr>
            <b/>
            <sz val="9"/>
            <color indexed="81"/>
            <rFont val="Tahoma"/>
            <family val="2"/>
          </rPr>
          <t>For Ch.12+225,
Write here only 12225, comes here auto 012+225</t>
        </r>
      </text>
    </comment>
    <comment ref="Y10" authorId="0" shapeId="0">
      <text>
        <r>
          <rPr>
            <b/>
            <sz val="9"/>
            <color indexed="81"/>
            <rFont val="Tahoma"/>
            <family val="2"/>
          </rPr>
          <t>Write Here in 3 terms :
either Good or Fair or
Poor</t>
        </r>
      </text>
    </comment>
    <comment ref="AE10" authorId="1" shapeId="0">
      <text>
        <r>
          <rPr>
            <b/>
            <sz val="9"/>
            <color indexed="81"/>
            <rFont val="Tahoma"/>
            <family val="2"/>
          </rPr>
          <t>For 2X1.5
Write here only 1.5 comes here auto 2X1.5</t>
        </r>
        <r>
          <rPr>
            <sz val="9"/>
            <color indexed="81"/>
            <rFont val="Tahoma"/>
            <family val="2"/>
          </rPr>
          <t xml:space="preserve">
</t>
        </r>
      </text>
    </comment>
    <comment ref="AF10" authorId="1" shapeId="0">
      <text>
        <r>
          <rPr>
            <b/>
            <sz val="9"/>
            <color indexed="81"/>
            <rFont val="Tahoma"/>
            <family val="2"/>
          </rPr>
          <t>For 2X1.0
Write here only 1.0 comes here auto 2X1.0</t>
        </r>
      </text>
    </comment>
  </commentList>
</comments>
</file>

<file path=xl/comments2.xml><?xml version="1.0" encoding="utf-8"?>
<comments xmlns="http://schemas.openxmlformats.org/spreadsheetml/2006/main">
  <authors>
    <author>SANP House</author>
    <author>USER</author>
  </authors>
  <commentList>
    <comment ref="B7" authorId="0" shapeId="0">
      <text>
        <r>
          <rPr>
            <b/>
            <sz val="9"/>
            <color indexed="81"/>
            <rFont val="Tahoma"/>
            <family val="2"/>
          </rPr>
          <t>ইহা WDB থেকে নিতে হবে এবং তাদের  HFL  Reference point থেকে RL fly করে আনতে হবে। (Location Name লিখতে হবে।)</t>
        </r>
      </text>
    </comment>
    <comment ref="C7" authorId="1" shapeId="0">
      <text>
        <r>
          <rPr>
            <b/>
            <sz val="9"/>
            <color indexed="81"/>
            <rFont val="Tahoma"/>
            <family val="2"/>
          </rPr>
          <t>HFL R.L. Value এর তথ্য যেখান থকে নেয়া হয়েছে তার বর্ননা এখানে লিখতে হবে</t>
        </r>
      </text>
    </comment>
    <comment ref="H7" authorId="0" shapeId="0">
      <text>
        <r>
          <rPr>
            <b/>
            <sz val="9"/>
            <color indexed="81"/>
            <rFont val="Tahoma"/>
            <family val="2"/>
          </rPr>
          <t>এখানে TBM RL Value বসাতে হবে। মানে  যেখান থেকে শুরু এর কাছাকাছি একটি TBM রাখতে হবে যার রেফারেন্স থেকে পরে কাজ হবে।</t>
        </r>
      </text>
    </comment>
    <comment ref="I7" authorId="1" shapeId="0">
      <text>
        <r>
          <rPr>
            <b/>
            <sz val="9"/>
            <color indexed="81"/>
            <rFont val="Tahoma"/>
            <family val="2"/>
          </rPr>
          <t>TBM Location Place এর বর্ননা এখানে লিখতে হবে।</t>
        </r>
      </text>
    </comment>
  </commentList>
</comments>
</file>

<file path=xl/sharedStrings.xml><?xml version="1.0" encoding="utf-8"?>
<sst xmlns="http://schemas.openxmlformats.org/spreadsheetml/2006/main" count="523" uniqueCount="230">
  <si>
    <t>Sl No.</t>
  </si>
  <si>
    <t>Representing Chainage</t>
  </si>
  <si>
    <t>From</t>
  </si>
  <si>
    <t>To</t>
  </si>
  <si>
    <t>*Use additional page(s) for more data</t>
  </si>
  <si>
    <t>ISG</t>
  </si>
  <si>
    <t>Sub Base</t>
  </si>
  <si>
    <t>WBM</t>
  </si>
  <si>
    <t>CC</t>
  </si>
  <si>
    <t>RCC</t>
  </si>
  <si>
    <t>Number of Lane</t>
  </si>
  <si>
    <t>Median</t>
  </si>
  <si>
    <t>Existing Pavement Layer Thickness (mm)</t>
  </si>
  <si>
    <t>Total Width of Crest</t>
  </si>
  <si>
    <t>Asphalt Layer</t>
  </si>
  <si>
    <t xml:space="preserve">Comments on Special requirement </t>
  </si>
  <si>
    <t>Comments on Physical Condition</t>
  </si>
  <si>
    <t>HBB/ soling</t>
  </si>
  <si>
    <t>Drain</t>
  </si>
  <si>
    <t>Other</t>
  </si>
  <si>
    <t>Chainage of Data collecting Point :</t>
  </si>
  <si>
    <t xml:space="preserve">Location Name : </t>
  </si>
  <si>
    <t>Sl. No.</t>
  </si>
  <si>
    <t>Survey Date</t>
  </si>
  <si>
    <t xml:space="preserve">Heavy Truck
</t>
  </si>
  <si>
    <t xml:space="preserve">Medi. Truck </t>
  </si>
  <si>
    <t xml:space="preserve">Small Truck 
</t>
  </si>
  <si>
    <t>Large Bus </t>
  </si>
  <si>
    <t>Medi. Bus </t>
  </si>
  <si>
    <t>Micro Bus </t>
  </si>
  <si>
    <t>Utility
Jeep</t>
  </si>
  <si>
    <t>Car </t>
  </si>
  <si>
    <t>Auto Rickshaw </t>
  </si>
  <si>
    <t>Motor Cycle </t>
  </si>
  <si>
    <t>Bi-Cycle </t>
  </si>
  <si>
    <t>Cycle Rickshaw </t>
  </si>
  <si>
    <t>Cart  </t>
  </si>
  <si>
    <t>Total AADT</t>
  </si>
  <si>
    <t>Diverted Traffic -1</t>
  </si>
  <si>
    <t>Representing Length 
(meter)</t>
  </si>
  <si>
    <t>* L= Left; R= Right; RoW= Right of Way; HFL= Highest Flood Level; ISG= Improved Sub Grade, ES= Earthen Shoulder, V= Verge, CW= Carriageway, FL= Formation level.</t>
  </si>
  <si>
    <r>
      <t>*</t>
    </r>
    <r>
      <rPr>
        <b/>
        <i/>
        <sz val="10"/>
        <color rgb="FF0070C0"/>
        <rFont val="Arial Narrow"/>
        <family val="2"/>
      </rPr>
      <t xml:space="preserve"> All data and information must be signed / countersigned by concerned Field Officials.</t>
    </r>
  </si>
  <si>
    <t>*Please attached logitudinal profile information in Excel format of at least 100 m interval  if formation level height of any section of road is below 1.0 m</t>
  </si>
  <si>
    <t>Executive Engineer, RHD</t>
  </si>
  <si>
    <t>Road Division, ……….</t>
  </si>
  <si>
    <t>Sub-Assistant Engineer-1, RHD</t>
  </si>
  <si>
    <t>Road Sub-Division, ……….</t>
  </si>
  <si>
    <t>Sub-Assistant Engineer-2, RHD</t>
  </si>
  <si>
    <t>Sub-Assistant Engineer-3, RHD</t>
  </si>
  <si>
    <t>Sub-Divisional Engineer, RHD</t>
  </si>
  <si>
    <t xml:space="preserve"> Sub grade CBR
(4 days Soaked) Under Pavement</t>
  </si>
  <si>
    <t xml:space="preserve">In Situ
 (undisturb) </t>
  </si>
  <si>
    <t>Lab
     (Disturbed)</t>
  </si>
  <si>
    <t>-</t>
  </si>
  <si>
    <t>Pavement type (Proposed)</t>
  </si>
  <si>
    <t>Pavement Type (Existing)</t>
  </si>
  <si>
    <t>Sub-Assistant Engineer, RHD</t>
  </si>
  <si>
    <t>ABT-II</t>
  </si>
  <si>
    <t>ABT-I</t>
  </si>
  <si>
    <t>Hard Shoulder</t>
  </si>
  <si>
    <t>Verge</t>
  </si>
  <si>
    <t>FORMAT-P1 (Data &amp; Information sheet for Pavement Structural Design)</t>
  </si>
  <si>
    <t>Chainage &amp; Length for Design Required</t>
  </si>
  <si>
    <t>Chainage 
of 
Data 
collecting point</t>
  </si>
  <si>
    <t>Road ID &amp; Name :</t>
  </si>
  <si>
    <t>Road Division :</t>
  </si>
  <si>
    <t>Gopalganj</t>
  </si>
  <si>
    <t>Zone :</t>
  </si>
  <si>
    <t>Road Circle :</t>
  </si>
  <si>
    <t>Proposed Pavement Information</t>
  </si>
  <si>
    <t>Existing Pavement Data &amp; Information</t>
  </si>
  <si>
    <t>Comments on  LA
 Requirement</t>
  </si>
  <si>
    <t>Name of the Project / Work</t>
  </si>
  <si>
    <r>
      <t>*</t>
    </r>
    <r>
      <rPr>
        <i/>
        <sz val="11"/>
        <color theme="1"/>
        <rFont val="Calibri"/>
        <family val="2"/>
        <scheme val="minor"/>
      </rPr>
      <t xml:space="preserve"> All data and information must be signed / countersigned by concerned Field Officials.</t>
    </r>
  </si>
  <si>
    <t>Please provide explanation 
if the road has no Number or does not belong to RHD or any proposal for changing of road category:</t>
  </si>
  <si>
    <r>
      <t xml:space="preserve">Project/Work consists of Single / Multiple Road </t>
    </r>
    <r>
      <rPr>
        <sz val="11"/>
        <color theme="1"/>
        <rFont val="Calibri"/>
        <family val="2"/>
        <scheme val="minor"/>
      </rPr>
      <t xml:space="preserve">
[If multiple roads please provide data &amp; information seperately for each roads]</t>
    </r>
  </si>
  <si>
    <t>Completion Year of the proposed work</t>
  </si>
  <si>
    <t>Provide type of construction requirement over pavement
[New construction / Re-Construction / Strengthening / Widening / Surfacing / Rigid / Others(Specific)]</t>
  </si>
  <si>
    <t>GENERAL DATA &amp; INFORMATION SHEET FOR PAVEMENT DESIGN</t>
  </si>
  <si>
    <t>Geometric Design Requirements</t>
  </si>
  <si>
    <t>a)</t>
  </si>
  <si>
    <t>e)</t>
  </si>
  <si>
    <t>b)</t>
  </si>
  <si>
    <t>c)</t>
  </si>
  <si>
    <t>d)</t>
  </si>
  <si>
    <t>Area of the road to be design
[Urban / Rural / Bazar]</t>
  </si>
  <si>
    <t>Terrain Type
[Plain / Rolling / Hilly]</t>
  </si>
  <si>
    <t>Required design for 
[New Alignment / Intersection / Junction design /Curve Straightening / Correction / Bus Bay Design]</t>
  </si>
  <si>
    <r>
      <rPr>
        <b/>
        <sz val="11"/>
        <color theme="1"/>
        <rFont val="Calibri"/>
        <family val="2"/>
        <scheme val="minor"/>
      </rPr>
      <t>Traffic Data Information</t>
    </r>
    <r>
      <rPr>
        <sz val="11"/>
        <color theme="1"/>
        <rFont val="Calibri"/>
        <family val="2"/>
        <scheme val="minor"/>
      </rPr>
      <t xml:space="preserve"> (Provide information in Format-C1)</t>
    </r>
  </si>
  <si>
    <t>Formation Level (F.L.) (Provide information in Format-C2)
[This information mendatory only if it is less than 1.0m]</t>
  </si>
  <si>
    <t>Decision(s) / Meeting Minutes of the Higher Authority to take: 
[PMP Major Work / Field Office ADP work / DP Under Separate Project Office / Others(Describe)]</t>
  </si>
  <si>
    <t>* Formation level (FL) is the Difference  of Height Between Bottom of Sub-Base to HFL ( HFL R.L. (Avg. of 30 Years Return Period for Regional &amp; Zila Road, 50 Years for National Highways) based on competent authority))</t>
  </si>
  <si>
    <t>Width of Proposed</t>
  </si>
  <si>
    <t>Carriage way (L+R)</t>
  </si>
  <si>
    <t>Width of Existing
(m)</t>
  </si>
  <si>
    <t>Total RoW</t>
  </si>
  <si>
    <t>Carriage way</t>
  </si>
  <si>
    <t>Sl.No.</t>
  </si>
  <si>
    <r>
      <t xml:space="preserve">Data &amp; Information sheet for </t>
    </r>
    <r>
      <rPr>
        <b/>
        <sz val="11"/>
        <color theme="1"/>
        <rFont val="Calibri"/>
        <family val="2"/>
        <scheme val="minor"/>
      </rPr>
      <t>Pavement Structural Design (use FORMAT-P1)</t>
    </r>
    <r>
      <rPr>
        <sz val="11"/>
        <color theme="1"/>
        <rFont val="Calibri"/>
        <family val="2"/>
        <scheme val="minor"/>
      </rPr>
      <t xml:space="preserve">
[Provide Required Chainagewise information like existing width &amp; Layers Th., RoW, F.L., CBR, Proposed width etc.</t>
    </r>
  </si>
  <si>
    <t>:</t>
  </si>
  <si>
    <t>Description of Information</t>
  </si>
  <si>
    <t>Field Information</t>
  </si>
  <si>
    <t>Name &amp; ID of the Road :</t>
  </si>
  <si>
    <t>Circle :</t>
  </si>
  <si>
    <t>Source of Data :</t>
  </si>
  <si>
    <t>Location Chainage :</t>
  </si>
  <si>
    <t>=</t>
  </si>
  <si>
    <t>Note : As per GDSM(Rivesed)2005, Clause-4.10, the bottom level of the pavement(sub-base) will have a freeboard of 1.0m from HFL</t>
  </si>
  <si>
    <t>Road Chainage</t>
  </si>
  <si>
    <t>Pavement Top R.L.
(m)</t>
  </si>
  <si>
    <t>Thickness of Pavement Layers
(mm)</t>
  </si>
  <si>
    <r>
      <t xml:space="preserve">Up/Down From HFL
</t>
    </r>
    <r>
      <rPr>
        <sz val="9"/>
        <color theme="1"/>
        <rFont val="Calibri"/>
        <family val="2"/>
        <scheme val="minor"/>
      </rPr>
      <t>("+" means Up,
"-" means Down)</t>
    </r>
  </si>
  <si>
    <t>Bituminus Surfacing 
(mm)</t>
  </si>
  <si>
    <t>Aggr. Base Type-I
(mm)</t>
  </si>
  <si>
    <t>Aggr. Base Type-II
(mm)</t>
  </si>
  <si>
    <t>WBM
(mm)</t>
  </si>
  <si>
    <t>Sub-Base
(mm)</t>
  </si>
  <si>
    <t>ISG
(mm)</t>
  </si>
  <si>
    <t>Total Layer Thickness
(mm)</t>
  </si>
  <si>
    <t>Surveyor</t>
  </si>
  <si>
    <t>LONG SECTION INFORMATION OF THE ROAD FOR PAVEMENT DESIGN (FORMAT-C2)</t>
  </si>
  <si>
    <t>Road ID &amp; Name of the road</t>
  </si>
  <si>
    <t>TRAFFIC DATA INFORMATION (FORMAT-C1)</t>
  </si>
  <si>
    <t>BASE TRAFFIC :</t>
  </si>
  <si>
    <t xml:space="preserve">If traffic data  is missing  in RHD RMMS Data Base , then source  from local Road Division's traffic survey </t>
  </si>
  <si>
    <t>i.a)</t>
  </si>
  <si>
    <t>Average Traffic =</t>
  </si>
  <si>
    <t>i.b) If having Traffic Data in RHD RMMS Database :</t>
  </si>
  <si>
    <t>TRAFFIC FORECASTING :</t>
  </si>
  <si>
    <t>Probable % of traffic to be  Diverted-1</t>
  </si>
  <si>
    <t>Link ID &amp; Name from where diverted :</t>
  </si>
  <si>
    <t>Link Traffic</t>
  </si>
  <si>
    <t>Vehicle Type</t>
  </si>
  <si>
    <r>
      <rPr>
        <b/>
        <sz val="11"/>
        <rFont val="Arial Narrow"/>
        <family val="2"/>
      </rPr>
      <t>Description</t>
    </r>
  </si>
  <si>
    <r>
      <rPr>
        <sz val="11"/>
        <rFont val="Arial Narrow"/>
        <family val="2"/>
      </rPr>
      <t>Remarks</t>
    </r>
  </si>
  <si>
    <r>
      <rPr>
        <sz val="11"/>
        <rFont val="Arial Narrow"/>
        <family val="2"/>
      </rPr>
      <t>If Yes, please provide reason.</t>
    </r>
  </si>
  <si>
    <t>Type of intersection/junction</t>
  </si>
  <si>
    <r>
      <t>☐</t>
    </r>
    <r>
      <rPr>
        <sz val="11"/>
        <color theme="1"/>
        <rFont val="Arial Narrow"/>
        <family val="2"/>
      </rPr>
      <t xml:space="preserve">Crossroad </t>
    </r>
  </si>
  <si>
    <r>
      <t>☐</t>
    </r>
    <r>
      <rPr>
        <sz val="11"/>
        <color theme="1"/>
        <rFont val="Arial Narrow"/>
        <family val="2"/>
      </rPr>
      <t xml:space="preserve">T-junction </t>
    </r>
  </si>
  <si>
    <r>
      <t>☐</t>
    </r>
    <r>
      <rPr>
        <sz val="11"/>
        <color theme="1"/>
        <rFont val="Arial Narrow"/>
        <family val="2"/>
      </rPr>
      <t>Y-junction</t>
    </r>
  </si>
  <si>
    <t>Name of Road Zone</t>
  </si>
  <si>
    <t>ACE Office Memo. No. :</t>
  </si>
  <si>
    <t>Date :</t>
  </si>
  <si>
    <t>Others
(mm)</t>
  </si>
  <si>
    <t>Existing &amp; Proposed Information on Road Geometry 
(Provide information in Format-P1)</t>
  </si>
  <si>
    <t>For Horizontal &amp; Vertical Curve, Bus Bay &amp; Intersection/ Junction design and others information related to Road Geometry 
(Provide information in Format-G1)</t>
  </si>
  <si>
    <t>FORMAT-G1 (Data &amp; Information sheet for Road Geometry Design)</t>
  </si>
  <si>
    <t>Is there any safety concern along the curve?
[Pick ☐Yes /  ☐No from drop down]</t>
  </si>
  <si>
    <t>B)    Vertical Alignment / Gradient Informations</t>
  </si>
  <si>
    <t>Number of vertical curve</t>
  </si>
  <si>
    <t>Number of Bridges</t>
  </si>
  <si>
    <t>Is there any safety concern on these structures or vertical curves? 
[Pick ☐Yes /  ☐No from drop down]</t>
  </si>
  <si>
    <t>If Yes, please provide reason.</t>
  </si>
  <si>
    <r>
      <rPr>
        <sz val="9"/>
        <rFont val="Arial Narrow"/>
        <family val="2"/>
      </rPr>
      <t xml:space="preserve">1) </t>
    </r>
    <r>
      <rPr>
        <sz val="11"/>
        <rFont val="Arial Narrow"/>
        <family val="2"/>
      </rPr>
      <t xml:space="preserve">Attach </t>
    </r>
    <r>
      <rPr>
        <b/>
        <u/>
        <sz val="11"/>
        <color rgb="FFFF0000"/>
        <rFont val="Arial Narrow"/>
        <family val="2"/>
      </rPr>
      <t>AutoCAD file of detailed topography drawing of existing alignment</t>
    </r>
    <r>
      <rPr>
        <sz val="11"/>
        <color theme="1"/>
        <rFont val="Arial Narrow"/>
        <family val="2"/>
      </rPr>
      <t xml:space="preserve"> </t>
    </r>
    <r>
      <rPr>
        <sz val="9"/>
        <color theme="1"/>
        <rFont val="Arial Narrow"/>
        <family val="2"/>
      </rPr>
      <t>(Mandatory field)</t>
    </r>
  </si>
  <si>
    <t>Proposed</t>
  </si>
  <si>
    <t>Number of horizontal curvature in the alignment</t>
  </si>
  <si>
    <t>Number of pedestrian crossings</t>
  </si>
  <si>
    <t>Number of bus stops/bus bays</t>
  </si>
  <si>
    <t>Number of parking/rest area facilities</t>
  </si>
  <si>
    <t>Number of Overpasses</t>
  </si>
  <si>
    <t>Number of Railway Overpasses</t>
  </si>
  <si>
    <t xml:space="preserve">1. Please ensure that detailed drawing (layout) of topographic map showing well demarcated existing alignment and proposed alignment in  single map is attached with the design request in pdf and .dwg (AutoCAD) format.
2. Please ensure that locations of curves/bus bays/pedestrian crossings/parking facilities/rest areas are shown in the layout plan
</t>
  </si>
  <si>
    <t>C)    Informations for Intersection / Junction Design</t>
  </si>
  <si>
    <t>Distance of intersections (signalized/unsignalized) from the proposed bus bay location</t>
  </si>
  <si>
    <t>Justification of selecting such location</t>
  </si>
  <si>
    <t>Number of existing intersections/junctions 
(Please use separate table for each intersection/junction)</t>
  </si>
  <si>
    <t>Type of road forming the intersection/junction
(mention the number in information column)</t>
  </si>
  <si>
    <r>
      <t xml:space="preserve">Please provide the following required information/documents/maps-
1. Attach softcopy (.dwg file) of AutoCAD drawing (to the scale) of the intersection up to 500 meters of the road on all sides from the proposed intersection.  
2. Please ensure that detailed Topographic Survey is shown in the drawing. 
3. Please ensure that approved Right of Way (ROW) is illustrated in the drawing.
4. Cross-section of the approved pavement design. 
5. Names and numbers of the side roads (along with the name of the controlling organization) 
6. AADT data of all the roads connected to the intersection
7. Still photographs of the intersection (2 photographs of each leg of the intersection) 
8. Other information such as, future expansion, adjacent schools, hospitals, growth centers, mosques, bus stops, accident data etc.
</t>
    </r>
    <r>
      <rPr>
        <vertAlign val="superscript"/>
        <sz val="10"/>
        <rFont val="Arial Narrow"/>
        <family val="2"/>
      </rPr>
      <t xml:space="preserve">[1] </t>
    </r>
    <r>
      <rPr>
        <sz val="10"/>
        <rFont val="Arial Narrow"/>
        <family val="2"/>
      </rPr>
      <t>[Mandatory information]</t>
    </r>
  </si>
  <si>
    <t>Existing</t>
  </si>
  <si>
    <t>Sl.
No.</t>
  </si>
  <si>
    <t>The Government of the People's Republic of Bangladesh</t>
  </si>
  <si>
    <t xml:space="preserve"> Roads and Highways Department (RHD)</t>
  </si>
  <si>
    <t>Technical Services Wing</t>
  </si>
  <si>
    <t>Checklist for Geometric &amp; Pavement Structural Design Approval</t>
  </si>
  <si>
    <t>Road Design &amp; Standard Division and Road Safety Division</t>
  </si>
  <si>
    <t>Road Design &amp; Safety Circle</t>
  </si>
  <si>
    <t>Sarak Bhavan, Tejgaon, Dhaka</t>
  </si>
  <si>
    <t>For</t>
  </si>
  <si>
    <t>Reason for Requirement of Pavement Design
[PMP Major Work / Field Office ADP work / DP Under Separate Project Office / Others(Describe in separate sheet)]</t>
  </si>
  <si>
    <t>Diverted Traffic -2</t>
  </si>
  <si>
    <t>Diverted Traffic -3</t>
  </si>
  <si>
    <t>Radius of horizontal curvature
(Please use separate table for each horizontal curvature)</t>
  </si>
  <si>
    <r>
      <t>☐</t>
    </r>
    <r>
      <rPr>
        <sz val="11"/>
        <color theme="1"/>
        <rFont val="Arial Narrow"/>
        <family val="2"/>
      </rPr>
      <t xml:space="preserve"> Round About</t>
    </r>
  </si>
  <si>
    <t>at chainage</t>
  </si>
  <si>
    <t xml:space="preserve">A)    Horizontal Alignment  &amp; Bus Bay Design Informations </t>
  </si>
  <si>
    <t>Area available at the proposed location
[Pick ☐Yes /  ☐No from drop down]</t>
  </si>
  <si>
    <t>Gradient details
(Please use separate table for where gradient changes)</t>
  </si>
  <si>
    <t>gradient %</t>
  </si>
  <si>
    <t>Number of Culverts</t>
  </si>
  <si>
    <t>☐ National to National</t>
  </si>
  <si>
    <t>☐ National to Regional</t>
  </si>
  <si>
    <t>☐ National to Zila</t>
  </si>
  <si>
    <t xml:space="preserve">☐ Regional to Regional </t>
  </si>
  <si>
    <t>☐ Regional to Zila</t>
  </si>
  <si>
    <t>☐ Zila to Zila</t>
  </si>
  <si>
    <t>Radius</t>
  </si>
  <si>
    <t>RMMS  Link No. of  the Road:</t>
  </si>
  <si>
    <t>ii.b) Diverted Traffic-2 (adding more data in this table, if more than one diversion comes towards this road)</t>
  </si>
  <si>
    <t>ii.a) Diverted Traffic-1 (adding data in this table one diversion comes towards this road)</t>
  </si>
  <si>
    <t>ii.c) Diverted Traffic-3 (adding more data in this table, if more than two diversion comes towards this road)</t>
  </si>
  <si>
    <t>Checklist Authorized by</t>
  </si>
  <si>
    <t>Checklist Filled by</t>
  </si>
  <si>
    <t>Road Zone :</t>
  </si>
  <si>
    <t>Considered Traffic</t>
  </si>
  <si>
    <t>Inner Hard Shoulder</t>
  </si>
  <si>
    <t>Formation Level (F.L.) 
(Bottom of SB to HFL)
(m)</t>
  </si>
  <si>
    <t>BMRL  =</t>
  </si>
  <si>
    <t>HFL R.L. =</t>
  </si>
  <si>
    <r>
      <rPr>
        <b/>
        <u/>
        <sz val="10"/>
        <color theme="1"/>
        <rFont val="Calibri"/>
        <family val="2"/>
        <scheme val="minor"/>
      </rPr>
      <t>Note :</t>
    </r>
    <r>
      <rPr>
        <sz val="10"/>
        <color theme="1"/>
        <rFont val="Calibri"/>
        <family val="2"/>
        <scheme val="minor"/>
      </rPr>
      <t xml:space="preserve"> </t>
    </r>
    <r>
      <rPr>
        <b/>
        <sz val="10"/>
        <color theme="1"/>
        <rFont val="Calibri"/>
        <family val="2"/>
        <scheme val="minor"/>
      </rPr>
      <t>HFL R.L.</t>
    </r>
    <r>
      <rPr>
        <sz val="10"/>
        <color theme="1"/>
        <rFont val="Calibri"/>
        <family val="2"/>
        <scheme val="minor"/>
      </rPr>
      <t xml:space="preserve"> [as per GDSM(Revised)2005, clause-4.10, to be calculated for a 30 Years Return Period based on hydrological data and cross-checked with the recorded HFL in the locality can be obtained from RHD Operational Divisions and respective offices of Water Development Board.],and the bottom level of the pavement(sub-base) will have a </t>
    </r>
    <r>
      <rPr>
        <b/>
        <sz val="10"/>
        <color theme="1"/>
        <rFont val="Calibri"/>
        <family val="2"/>
        <scheme val="minor"/>
      </rPr>
      <t>freeboard of 1.0m from HFL.</t>
    </r>
    <r>
      <rPr>
        <sz val="10"/>
        <color theme="1"/>
        <rFont val="Calibri"/>
        <family val="2"/>
        <scheme val="minor"/>
      </rPr>
      <t xml:space="preserve">
</t>
    </r>
    <r>
      <rPr>
        <b/>
        <sz val="10"/>
        <color theme="1"/>
        <rFont val="Calibri"/>
        <family val="2"/>
        <scheme val="minor"/>
      </rPr>
      <t>BMRL</t>
    </r>
    <r>
      <rPr>
        <sz val="10"/>
        <color theme="1"/>
        <rFont val="Calibri"/>
        <family val="2"/>
        <scheme val="minor"/>
      </rPr>
      <t xml:space="preserve"> is the Permanent marks on an outer wall of the Division Offices or Other Govt. building within the division,  etc.
</t>
    </r>
  </si>
  <si>
    <t>R.L. of bottom level of Pavement 
(sub-base)
(m)</t>
  </si>
  <si>
    <t>TRAFFIC CONSIDERED FOR GEOMETRIC &amp; PAVEMENT LAYER THICKNESS DESIGN AT BASE YEAR :</t>
  </si>
  <si>
    <t>ASSUMED NEWLY GENERATED TRAFFIC CONSIDERED AFTER COMPLETETION YEAR</t>
  </si>
  <si>
    <r>
      <rPr>
        <b/>
        <sz val="10"/>
        <color theme="1"/>
        <rFont val="Arial Narrow"/>
        <family val="2"/>
      </rPr>
      <t>Probable % of traffic</t>
    </r>
    <r>
      <rPr>
        <sz val="10"/>
        <color theme="1"/>
        <rFont val="Arial Narrow"/>
        <family val="2"/>
      </rPr>
      <t xml:space="preserve"> to be generated</t>
    </r>
  </si>
  <si>
    <t>Generated Traffic based on RMMS traffic or surveyed</t>
  </si>
  <si>
    <t xml:space="preserve"> iii) Generated Traffic based on Base Traffic in RMMS Database or Surveyed: (Taken some % of Base Traffic)</t>
  </si>
  <si>
    <t>Generated Traffic on Base Traffic</t>
  </si>
  <si>
    <r>
      <t xml:space="preserve">Base Traffic </t>
    </r>
    <r>
      <rPr>
        <b/>
        <sz val="10"/>
        <color theme="1"/>
        <rFont val="Arial Narrow"/>
        <family val="2"/>
      </rPr>
      <t>(i.a)</t>
    </r>
    <r>
      <rPr>
        <sz val="10"/>
        <color theme="1"/>
        <rFont val="Arial Narrow"/>
        <family val="2"/>
      </rPr>
      <t xml:space="preserve"> or </t>
    </r>
    <r>
      <rPr>
        <b/>
        <sz val="10"/>
        <color theme="1"/>
        <rFont val="Arial Narrow"/>
        <family val="2"/>
      </rPr>
      <t>(i.b)</t>
    </r>
  </si>
  <si>
    <t>Total Traffic in Base Year =</t>
  </si>
  <si>
    <t>Considered Newly Generated Traffic after completion of the pavement work</t>
  </si>
  <si>
    <t>Attatched in Format-P1</t>
  </si>
  <si>
    <t>Attatched in Format-G1</t>
  </si>
  <si>
    <t>Attached in Format-C1</t>
  </si>
  <si>
    <t>Attached in Format-C2</t>
  </si>
  <si>
    <t>Attached in Format-P1</t>
  </si>
  <si>
    <t>Name &amp; Sig.
Sub-Assistant Engineer,RHD -1, 2 &amp; 3
Road Sub-Division, …………......</t>
  </si>
  <si>
    <t>Name &amp; Sig.
Sub-Divisional Engineer, RHD
Road Sub-Division, …………......</t>
  </si>
  <si>
    <t>Name &amp; Sign.
Executive Engineer, RHD
Road Division, …………...</t>
  </si>
  <si>
    <t>Name &amp; Sign. :</t>
  </si>
  <si>
    <t>Name &amp; Sign.</t>
  </si>
  <si>
    <t>Name &amp; 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</si>
</sst>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_(* \(#,##0.00\);_(* &quot;-&quot;??_);_(@_)"/>
    <numFmt numFmtId="164" formatCode="000&quot;+&quot;000"/>
    <numFmt numFmtId="165" formatCode="General\ &quot;%&quot;"/>
    <numFmt numFmtId="166" formatCode="\2&quot;X&quot;0.0"/>
    <numFmt numFmtId="167" formatCode="0.000"/>
    <numFmt numFmtId="168" formatCode="General&quot;)&quot;"/>
    <numFmt numFmtId="169" formatCode="General&quot;,&quot;"/>
    <numFmt numFmtId="170" formatCode="0.000\ &quot;Km&quot;"/>
    <numFmt numFmtId="171" formatCode="0.000\ &quot;m&quot;"/>
    <numFmt numFmtId="172" formatCode="0\ &quot;mm&quot;"/>
    <numFmt numFmtId="173" formatCode="0.00\ &quot;%&quot;"/>
  </numFmts>
  <fonts count="74" x14ac:knownFonts="1">
    <font>
      <sz val="11"/>
      <color theme="1"/>
      <name val="Calibri"/>
      <family val="2"/>
      <scheme val="minor"/>
    </font>
    <font>
      <i/>
      <sz val="10"/>
      <color theme="1"/>
      <name val="Arial Narrow"/>
      <family val="2"/>
    </font>
    <font>
      <sz val="10"/>
      <color theme="1"/>
      <name val="Arial Narrow"/>
      <family val="2"/>
    </font>
    <font>
      <b/>
      <sz val="10"/>
      <color theme="1"/>
      <name val="Arial Narrow"/>
      <family val="2"/>
    </font>
    <font>
      <sz val="11"/>
      <color theme="1"/>
      <name val="Arial Narrow"/>
      <family val="2"/>
    </font>
    <font>
      <b/>
      <u/>
      <sz val="14"/>
      <color theme="1"/>
      <name val="Arial Narrow"/>
      <family val="2"/>
    </font>
    <font>
      <sz val="10"/>
      <color theme="1"/>
      <name val="Calibri"/>
      <family val="2"/>
      <scheme val="minor"/>
    </font>
    <font>
      <sz val="8"/>
      <name val="Calibri"/>
      <family val="2"/>
      <scheme val="minor"/>
    </font>
    <font>
      <sz val="9"/>
      <color theme="1"/>
      <name val="Calibri"/>
      <family val="2"/>
      <scheme val="minor"/>
    </font>
    <font>
      <sz val="11"/>
      <color theme="1"/>
      <name val="Calibri"/>
      <family val="2"/>
      <scheme val="minor"/>
    </font>
    <font>
      <b/>
      <sz val="10"/>
      <color rgb="FF000000"/>
      <name val="Arial Narrow"/>
      <family val="2"/>
    </font>
    <font>
      <b/>
      <sz val="9"/>
      <color rgb="FF000000"/>
      <name val="Arial Narrow"/>
      <family val="2"/>
    </font>
    <font>
      <sz val="10"/>
      <name val="Arial Narrow"/>
      <family val="2"/>
    </font>
    <font>
      <b/>
      <sz val="11"/>
      <color theme="1"/>
      <name val="Calibri"/>
      <family val="2"/>
      <scheme val="minor"/>
    </font>
    <font>
      <b/>
      <sz val="10"/>
      <color rgb="FF0070C0"/>
      <name val="Arial Narrow"/>
      <family val="2"/>
    </font>
    <font>
      <b/>
      <sz val="12"/>
      <color rgb="FF0070C0"/>
      <name val="Arial Narrow"/>
      <family val="2"/>
    </font>
    <font>
      <b/>
      <sz val="9"/>
      <color indexed="81"/>
      <name val="Tahoma"/>
      <family val="2"/>
    </font>
    <font>
      <b/>
      <sz val="10"/>
      <color rgb="FF000000"/>
      <name val="Calibri"/>
      <family val="2"/>
      <scheme val="minor"/>
    </font>
    <font>
      <b/>
      <sz val="10"/>
      <color theme="1"/>
      <name val="Calibri"/>
      <family val="2"/>
      <scheme val="minor"/>
    </font>
    <font>
      <b/>
      <sz val="11"/>
      <color rgb="FF000000"/>
      <name val="Calibri"/>
      <family val="2"/>
      <scheme val="minor"/>
    </font>
    <font>
      <b/>
      <i/>
      <sz val="10"/>
      <color rgb="FF0070C0"/>
      <name val="Arial Narrow"/>
      <family val="2"/>
    </font>
    <font>
      <b/>
      <sz val="10"/>
      <color rgb="FF0070C0"/>
      <name val="Calibri"/>
      <family val="2"/>
      <scheme val="minor"/>
    </font>
    <font>
      <sz val="9"/>
      <color indexed="81"/>
      <name val="Tahoma"/>
      <family val="2"/>
    </font>
    <font>
      <b/>
      <sz val="12"/>
      <color rgb="FF000000"/>
      <name val="Calibri"/>
      <family val="2"/>
    </font>
    <font>
      <b/>
      <sz val="11"/>
      <name val="Calibri"/>
      <family val="2"/>
    </font>
    <font>
      <b/>
      <sz val="12"/>
      <name val="Calibri"/>
      <family val="2"/>
    </font>
    <font>
      <sz val="12"/>
      <name val="Calibri"/>
      <family val="2"/>
    </font>
    <font>
      <b/>
      <sz val="11"/>
      <name val="Arial Narrow"/>
      <family val="2"/>
    </font>
    <font>
      <b/>
      <u/>
      <sz val="12"/>
      <name val="Arial Narrow"/>
      <family val="2"/>
    </font>
    <font>
      <sz val="11"/>
      <name val="Calibri"/>
      <family val="2"/>
      <scheme val="minor"/>
    </font>
    <font>
      <b/>
      <u/>
      <sz val="12"/>
      <name val="Calibri"/>
      <family val="2"/>
    </font>
    <font>
      <b/>
      <sz val="10"/>
      <name val="Arial Narrow"/>
      <family val="2"/>
    </font>
    <font>
      <i/>
      <sz val="11"/>
      <color theme="1"/>
      <name val="Calibri"/>
      <family val="2"/>
      <scheme val="minor"/>
    </font>
    <font>
      <b/>
      <sz val="14"/>
      <color indexed="8"/>
      <name val="Calibri"/>
      <family val="2"/>
    </font>
    <font>
      <sz val="12"/>
      <color theme="1"/>
      <name val="Calibri"/>
      <family val="2"/>
      <scheme val="minor"/>
    </font>
    <font>
      <b/>
      <sz val="12"/>
      <color indexed="8"/>
      <name val="Calibri"/>
      <family val="2"/>
    </font>
    <font>
      <sz val="12"/>
      <color indexed="8"/>
      <name val="Calibri"/>
      <family val="2"/>
    </font>
    <font>
      <b/>
      <sz val="12"/>
      <color theme="1"/>
      <name val="Calibri"/>
      <family val="2"/>
      <scheme val="minor"/>
    </font>
    <font>
      <b/>
      <sz val="11"/>
      <color theme="1"/>
      <name val="Arial Narrow"/>
      <family val="2"/>
    </font>
    <font>
      <b/>
      <sz val="11"/>
      <color rgb="FF000000"/>
      <name val="Calibri"/>
      <family val="2"/>
    </font>
    <font>
      <sz val="11"/>
      <name val="Arial Narrow"/>
      <family val="2"/>
    </font>
    <font>
      <sz val="9"/>
      <name val="Arial Narrow"/>
      <family val="2"/>
    </font>
    <font>
      <b/>
      <u/>
      <sz val="11"/>
      <color rgb="FFFF0000"/>
      <name val="Arial Narrow"/>
      <family val="2"/>
    </font>
    <font>
      <sz val="11"/>
      <color theme="1"/>
      <name val="MS Gothic"/>
      <family val="3"/>
    </font>
    <font>
      <b/>
      <u/>
      <sz val="16"/>
      <color theme="0"/>
      <name val="Calibri"/>
      <family val="2"/>
      <scheme val="minor"/>
    </font>
    <font>
      <b/>
      <u/>
      <sz val="16"/>
      <color theme="0"/>
      <name val="Arial Narrow"/>
      <family val="2"/>
    </font>
    <font>
      <b/>
      <sz val="12"/>
      <color theme="0"/>
      <name val="Calibri"/>
      <family val="2"/>
    </font>
    <font>
      <sz val="9"/>
      <color theme="1"/>
      <name val="Arial Narrow"/>
      <family val="2"/>
    </font>
    <font>
      <vertAlign val="superscript"/>
      <sz val="10"/>
      <name val="Arial Narrow"/>
      <family val="2"/>
    </font>
    <font>
      <b/>
      <sz val="8"/>
      <name val="Arial Narrow"/>
      <family val="2"/>
    </font>
    <font>
      <b/>
      <sz val="20"/>
      <color theme="1"/>
      <name val="Arial Narrow"/>
      <family val="2"/>
    </font>
    <font>
      <b/>
      <sz val="16"/>
      <color theme="1"/>
      <name val="Arial Narrow"/>
      <family val="2"/>
    </font>
    <font>
      <b/>
      <u/>
      <sz val="16"/>
      <color theme="1"/>
      <name val="Arial Narrow"/>
      <family val="2"/>
    </font>
    <font>
      <u/>
      <sz val="11"/>
      <color theme="10"/>
      <name val="Calibri"/>
      <family val="2"/>
      <scheme val="minor"/>
    </font>
    <font>
      <sz val="14"/>
      <color theme="1"/>
      <name val="Arial Black"/>
      <family val="2"/>
    </font>
    <font>
      <b/>
      <sz val="12"/>
      <color theme="1"/>
      <name val="Arial Narrow"/>
      <family val="2"/>
    </font>
    <font>
      <b/>
      <sz val="10"/>
      <color theme="3" tint="-0.249977111117893"/>
      <name val="Arial Narrow"/>
      <family val="2"/>
    </font>
    <font>
      <sz val="10"/>
      <color theme="3" tint="-0.249977111117893"/>
      <name val="Arial Narrow"/>
      <family val="2"/>
    </font>
    <font>
      <sz val="11"/>
      <color rgb="FF002060"/>
      <name val="Calibri"/>
      <family val="2"/>
      <scheme val="minor"/>
    </font>
    <font>
      <b/>
      <sz val="11"/>
      <color rgb="FF002060"/>
      <name val="Arial Narrow"/>
      <family val="2"/>
    </font>
    <font>
      <i/>
      <sz val="8"/>
      <color theme="1"/>
      <name val="Arial Narrow"/>
      <family val="2"/>
    </font>
    <font>
      <b/>
      <sz val="14"/>
      <color theme="1"/>
      <name val="Arial Narrow"/>
      <family val="2"/>
    </font>
    <font>
      <sz val="12"/>
      <color theme="1"/>
      <name val="Arial Black"/>
      <family val="2"/>
    </font>
    <font>
      <b/>
      <sz val="10"/>
      <color rgb="FF531DB3"/>
      <name val="Arial Narrow"/>
      <family val="2"/>
    </font>
    <font>
      <b/>
      <sz val="11"/>
      <color rgb="FF531DB3"/>
      <name val="Arial Narrow"/>
      <family val="2"/>
    </font>
    <font>
      <b/>
      <u/>
      <sz val="12"/>
      <color theme="1"/>
      <name val="Arial Narrow"/>
      <family val="2"/>
    </font>
    <font>
      <b/>
      <u/>
      <sz val="10"/>
      <color theme="1"/>
      <name val="Calibri"/>
      <family val="2"/>
      <scheme val="minor"/>
    </font>
    <font>
      <b/>
      <sz val="11"/>
      <color rgb="FF7030A0"/>
      <name val="Arial Narrow"/>
      <family val="2"/>
    </font>
    <font>
      <b/>
      <sz val="10"/>
      <color theme="5" tint="-0.499984740745262"/>
      <name val="Arial Narrow"/>
      <family val="2"/>
    </font>
    <font>
      <b/>
      <sz val="10"/>
      <color rgb="FF002060"/>
      <name val="Arial Narrow"/>
      <family val="2"/>
    </font>
    <font>
      <b/>
      <sz val="10"/>
      <color theme="5" tint="-0.249977111117893"/>
      <name val="Arial Narrow"/>
      <family val="2"/>
    </font>
    <font>
      <sz val="10"/>
      <color theme="5" tint="-0.249977111117893"/>
      <name val="Arial Narrow"/>
      <family val="2"/>
    </font>
    <font>
      <b/>
      <u/>
      <sz val="11"/>
      <color theme="1"/>
      <name val="Arial Narrow"/>
      <family val="2"/>
    </font>
    <font>
      <b/>
      <sz val="14"/>
      <color theme="1"/>
      <name val="Calibri"/>
      <family val="2"/>
      <scheme val="minor"/>
    </font>
  </fonts>
  <fills count="20">
    <fill>
      <patternFill patternType="none"/>
    </fill>
    <fill>
      <patternFill patternType="gray125"/>
    </fill>
    <fill>
      <patternFill patternType="solid">
        <fgColor theme="0"/>
        <bgColor indexed="64"/>
      </patternFill>
    </fill>
    <fill>
      <gradientFill degree="270">
        <stop position="0">
          <color rgb="FFA9D08E"/>
        </stop>
        <stop position="1">
          <color rgb="FFFFFFFF"/>
        </stop>
      </gradientFill>
    </fill>
    <fill>
      <gradientFill degree="90">
        <stop position="0">
          <color rgb="FFFFFFFF"/>
        </stop>
        <stop position="0.5">
          <color rgb="FFEDEDED"/>
        </stop>
        <stop position="1">
          <color rgb="FFFFFFFF"/>
        </stop>
      </gradientFill>
    </fill>
    <fill>
      <gradientFill degree="180">
        <stop position="0">
          <color rgb="FFFFFFFF"/>
        </stop>
        <stop position="1">
          <color rgb="FFFCE4D6"/>
        </stop>
      </gradientFill>
    </fill>
    <fill>
      <patternFill patternType="solid">
        <fgColor theme="0" tint="-4.9989318521683403E-2"/>
        <bgColor indexed="64"/>
      </patternFill>
    </fill>
    <fill>
      <gradientFill degree="90">
        <stop position="0">
          <color theme="0"/>
        </stop>
        <stop position="0.5">
          <color theme="6" tint="0.80001220740379042"/>
        </stop>
        <stop position="1">
          <color theme="0"/>
        </stop>
      </gradientFill>
    </fill>
    <fill>
      <patternFill patternType="solid">
        <fgColor indexed="31"/>
        <bgColor indexed="64"/>
      </patternFill>
    </fill>
    <fill>
      <patternFill patternType="solid">
        <fgColor theme="6" tint="0.39997558519241921"/>
        <bgColor indexed="64"/>
      </patternFill>
    </fill>
    <fill>
      <gradientFill degree="90">
        <stop position="0">
          <color theme="2"/>
        </stop>
        <stop position="1">
          <color theme="9" tint="0.80001220740379042"/>
        </stop>
      </gradientFill>
    </fill>
    <fill>
      <patternFill patternType="solid">
        <fgColor theme="6" tint="0.79998168889431442"/>
        <bgColor indexed="64"/>
      </patternFill>
    </fill>
    <fill>
      <gradientFill degree="90">
        <stop position="0">
          <color theme="0"/>
        </stop>
        <stop position="0.5">
          <color rgb="FFFFFFCC"/>
        </stop>
        <stop position="1">
          <color theme="0"/>
        </stop>
      </gradientFill>
    </fill>
    <fill>
      <patternFill patternType="solid">
        <fgColor rgb="FFFFE598"/>
      </patternFill>
    </fill>
    <fill>
      <patternFill patternType="solid">
        <fgColor theme="8" tint="-0.249977111117893"/>
        <bgColor indexed="64"/>
      </patternFill>
    </fill>
    <fill>
      <patternFill patternType="solid">
        <fgColor theme="8" tint="-0.249977111117893"/>
        <bgColor auto="1"/>
      </patternFill>
    </fill>
    <fill>
      <patternFill patternType="lightUp">
        <bgColor auto="1"/>
      </patternFill>
    </fill>
    <fill>
      <patternFill patternType="lightUp"/>
    </fill>
    <fill>
      <patternFill patternType="lightDown"/>
    </fill>
    <fill>
      <patternFill patternType="lightDown">
        <bgColor auto="1"/>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s>
  <cellStyleXfs count="4">
    <xf numFmtId="0" fontId="0" fillId="0" borderId="0"/>
    <xf numFmtId="9" fontId="9" fillId="0" borderId="0" applyFont="0" applyFill="0" applyBorder="0" applyAlignment="0" applyProtection="0"/>
    <xf numFmtId="43" fontId="9" fillId="0" borderId="0" applyFont="0" applyFill="0" applyBorder="0" applyAlignment="0" applyProtection="0"/>
    <xf numFmtId="0" fontId="53" fillId="0" borderId="0" applyNumberFormat="0" applyFill="0" applyBorder="0" applyAlignment="0" applyProtection="0"/>
  </cellStyleXfs>
  <cellXfs count="463">
    <xf numFmtId="0" fontId="0" fillId="0" borderId="0" xfId="0"/>
    <xf numFmtId="0" fontId="2" fillId="0" borderId="0" xfId="0" applyFont="1" applyAlignment="1"/>
    <xf numFmtId="0" fontId="2" fillId="0" borderId="0" xfId="0" applyFont="1" applyBorder="1" applyAlignment="1"/>
    <xf numFmtId="0" fontId="2" fillId="0" borderId="0" xfId="0" applyFont="1" applyAlignment="1">
      <alignment vertical="center"/>
    </xf>
    <xf numFmtId="0" fontId="0" fillId="0" borderId="0" xfId="0" applyAlignment="1" applyProtection="1">
      <alignment vertical="top"/>
      <protection locked="0"/>
    </xf>
    <xf numFmtId="43" fontId="36" fillId="0" borderId="19" xfId="2" applyFont="1" applyFill="1" applyBorder="1" applyAlignment="1" applyProtection="1">
      <alignment wrapText="1"/>
      <protection locked="0"/>
    </xf>
    <xf numFmtId="0" fontId="0" fillId="0" borderId="0" xfId="0"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2" fillId="0" borderId="0" xfId="0" applyFont="1" applyBorder="1" applyAlignment="1">
      <alignment vertical="center"/>
    </xf>
    <xf numFmtId="0" fontId="0" fillId="0" borderId="1" xfId="0" applyBorder="1" applyAlignment="1" applyProtection="1">
      <alignment horizontal="center" vertical="top"/>
      <protection locked="0"/>
    </xf>
    <xf numFmtId="0" fontId="0" fillId="0" borderId="0" xfId="0" applyProtection="1"/>
    <xf numFmtId="0" fontId="30" fillId="0" borderId="0" xfId="0" applyFont="1" applyFill="1" applyBorder="1" applyAlignment="1" applyProtection="1">
      <alignment vertical="top"/>
    </xf>
    <xf numFmtId="0" fontId="30" fillId="0" borderId="0" xfId="0" applyFont="1" applyFill="1" applyBorder="1" applyAlignment="1" applyProtection="1">
      <alignment horizontal="left" vertical="top"/>
    </xf>
    <xf numFmtId="0" fontId="30" fillId="0" borderId="0" xfId="0" applyFont="1" applyFill="1" applyBorder="1" applyAlignment="1" applyProtection="1">
      <alignment horizontal="right" vertical="top"/>
    </xf>
    <xf numFmtId="0" fontId="31" fillId="0" borderId="0" xfId="0" applyFont="1" applyFill="1" applyBorder="1" applyAlignment="1" applyProtection="1">
      <alignment horizontal="center" vertical="top"/>
    </xf>
    <xf numFmtId="0" fontId="29" fillId="0" borderId="0" xfId="0" applyFont="1" applyFill="1" applyBorder="1" applyProtection="1"/>
    <xf numFmtId="0" fontId="0" fillId="0" borderId="0" xfId="0" applyAlignment="1" applyProtection="1">
      <alignment horizontal="left" vertical="center"/>
    </xf>
    <xf numFmtId="0" fontId="27" fillId="0" borderId="0" xfId="0" applyFont="1" applyFill="1" applyBorder="1" applyAlignment="1" applyProtection="1">
      <alignment vertical="center"/>
    </xf>
    <xf numFmtId="0" fontId="28" fillId="0" borderId="0" xfId="0" applyFont="1" applyFill="1" applyBorder="1" applyAlignment="1" applyProtection="1">
      <alignment vertical="top"/>
    </xf>
    <xf numFmtId="0" fontId="6" fillId="0" borderId="0" xfId="0" applyFont="1" applyAlignment="1" applyProtection="1">
      <alignment vertical="top"/>
    </xf>
    <xf numFmtId="0" fontId="8" fillId="0" borderId="0" xfId="0" applyFont="1" applyAlignment="1" applyProtection="1">
      <alignment horizontal="center" vertical="top"/>
    </xf>
    <xf numFmtId="0" fontId="2" fillId="0" borderId="1" xfId="0" applyFont="1" applyBorder="1" applyAlignment="1" applyProtection="1">
      <alignment horizontal="center" vertical="center" wrapText="1"/>
    </xf>
    <xf numFmtId="0" fontId="0" fillId="0" borderId="0" xfId="0" applyAlignment="1" applyProtection="1">
      <alignment vertical="center"/>
    </xf>
    <xf numFmtId="164" fontId="6" fillId="2" borderId="1" xfId="0" applyNumberFormat="1" applyFont="1" applyFill="1" applyBorder="1" applyAlignment="1" applyProtection="1">
      <alignment horizontal="center" vertical="center"/>
    </xf>
    <xf numFmtId="1" fontId="2" fillId="0" borderId="1" xfId="0" applyNumberFormat="1" applyFont="1" applyBorder="1" applyAlignment="1" applyProtection="1">
      <alignment horizontal="center" vertical="center" wrapText="1"/>
    </xf>
    <xf numFmtId="2" fontId="2" fillId="0" borderId="1" xfId="0" applyNumberFormat="1" applyFont="1" applyBorder="1" applyAlignment="1" applyProtection="1">
      <alignment horizontal="center" vertical="center"/>
    </xf>
    <xf numFmtId="0" fontId="0" fillId="0" borderId="0" xfId="0" applyProtection="1">
      <protection locked="0"/>
    </xf>
    <xf numFmtId="0" fontId="17" fillId="0" borderId="1" xfId="0" applyFont="1" applyBorder="1" applyAlignment="1" applyProtection="1">
      <alignment horizontal="center" vertical="top" wrapText="1"/>
      <protection locked="0"/>
    </xf>
    <xf numFmtId="0" fontId="18" fillId="0" borderId="1" xfId="0" applyFont="1" applyBorder="1" applyAlignment="1" applyProtection="1">
      <alignment horizontal="center" vertical="center" textRotation="90" wrapText="1"/>
      <protection locked="0"/>
    </xf>
    <xf numFmtId="0" fontId="18"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64" fontId="6" fillId="2" borderId="1" xfId="0" applyNumberFormat="1" applyFont="1" applyFill="1" applyBorder="1" applyAlignment="1" applyProtection="1">
      <alignment horizontal="center" vertical="center"/>
      <protection locked="0"/>
    </xf>
    <xf numFmtId="167" fontId="2" fillId="0" borderId="1" xfId="0" applyNumberFormat="1"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166" fontId="2" fillId="2" borderId="1" xfId="0" applyNumberFormat="1" applyFont="1" applyFill="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4" fillId="0" borderId="0" xfId="0" applyFont="1" applyAlignment="1" applyProtection="1">
      <alignment vertical="top"/>
      <protection locked="0"/>
    </xf>
    <xf numFmtId="0" fontId="6" fillId="0" borderId="0" xfId="0" applyFont="1" applyBorder="1" applyAlignment="1" applyProtection="1">
      <protection locked="0"/>
    </xf>
    <xf numFmtId="0" fontId="4" fillId="0" borderId="0" xfId="0" applyFont="1" applyProtection="1">
      <protection locked="0"/>
    </xf>
    <xf numFmtId="0" fontId="2" fillId="0" borderId="0" xfId="0" applyFont="1" applyBorder="1" applyAlignment="1" applyProtection="1">
      <alignment vertical="top" wrapText="1"/>
      <protection locked="0"/>
    </xf>
    <xf numFmtId="0" fontId="4" fillId="0" borderId="0" xfId="0" applyFont="1" applyBorder="1" applyProtection="1">
      <protection locked="0"/>
    </xf>
    <xf numFmtId="0" fontId="4" fillId="0" borderId="9" xfId="0" applyFont="1" applyBorder="1" applyProtection="1">
      <protection locked="0"/>
    </xf>
    <xf numFmtId="0" fontId="12" fillId="0" borderId="30" xfId="0" applyFont="1" applyBorder="1" applyAlignment="1" applyProtection="1">
      <alignment horizontal="center" vertical="center" wrapText="1"/>
      <protection locked="0"/>
    </xf>
    <xf numFmtId="0" fontId="10" fillId="0" borderId="25" xfId="0" applyFont="1" applyBorder="1" applyAlignment="1" applyProtection="1">
      <alignment horizontal="center" vertical="top" wrapText="1"/>
      <protection locked="0"/>
    </xf>
    <xf numFmtId="0" fontId="12" fillId="0" borderId="25" xfId="0" applyFont="1" applyBorder="1" applyAlignment="1" applyProtection="1">
      <alignment horizontal="center" vertical="center" wrapText="1"/>
      <protection locked="0"/>
    </xf>
    <xf numFmtId="0" fontId="10" fillId="0" borderId="28" xfId="0" applyFont="1" applyBorder="1" applyAlignment="1" applyProtection="1">
      <alignment horizontal="center" vertical="top" wrapText="1"/>
      <protection locked="0"/>
    </xf>
    <xf numFmtId="1" fontId="12" fillId="0" borderId="28" xfId="0" applyNumberFormat="1"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171" fontId="58" fillId="0" borderId="36" xfId="0" applyNumberFormat="1" applyFont="1" applyBorder="1" applyAlignment="1" applyProtection="1">
      <alignment horizontal="center" vertical="top"/>
      <protection locked="0"/>
    </xf>
    <xf numFmtId="171" fontId="58" fillId="0" borderId="37" xfId="0" applyNumberFormat="1" applyFont="1" applyBorder="1" applyAlignment="1" applyProtection="1">
      <alignment horizontal="center" vertical="top"/>
      <protection locked="0"/>
    </xf>
    <xf numFmtId="171" fontId="29" fillId="0" borderId="40" xfId="0" applyNumberFormat="1" applyFont="1" applyBorder="1" applyAlignment="1" applyProtection="1">
      <alignment horizontal="center" vertical="top"/>
      <protection locked="0"/>
    </xf>
    <xf numFmtId="172" fontId="29" fillId="0" borderId="36" xfId="0" applyNumberFormat="1" applyFont="1" applyBorder="1" applyAlignment="1" applyProtection="1">
      <alignment horizontal="center" vertical="top"/>
      <protection locked="0"/>
    </xf>
    <xf numFmtId="172" fontId="29" fillId="0" borderId="41" xfId="0" applyNumberFormat="1" applyFont="1" applyBorder="1" applyAlignment="1" applyProtection="1">
      <alignment horizontal="center" vertical="top"/>
      <protection locked="0"/>
    </xf>
    <xf numFmtId="171" fontId="29" fillId="0" borderId="42" xfId="0" applyNumberFormat="1" applyFont="1" applyBorder="1" applyAlignment="1" applyProtection="1">
      <alignment horizontal="center" vertical="top"/>
      <protection locked="0"/>
    </xf>
    <xf numFmtId="172" fontId="29" fillId="0" borderId="37" xfId="0" applyNumberFormat="1" applyFont="1" applyBorder="1" applyAlignment="1" applyProtection="1">
      <alignment horizontal="center" vertical="top"/>
      <protection locked="0"/>
    </xf>
    <xf numFmtId="172" fontId="29" fillId="0" borderId="43" xfId="0" applyNumberFormat="1" applyFont="1" applyBorder="1" applyAlignment="1" applyProtection="1">
      <alignment horizontal="center" vertical="top"/>
      <protection locked="0"/>
    </xf>
    <xf numFmtId="171" fontId="29" fillId="0" borderId="44" xfId="0" applyNumberFormat="1" applyFont="1" applyBorder="1" applyAlignment="1" applyProtection="1">
      <alignment horizontal="center" vertical="top"/>
      <protection locked="0"/>
    </xf>
    <xf numFmtId="172" fontId="29" fillId="0" borderId="45" xfId="0" applyNumberFormat="1" applyFont="1" applyBorder="1" applyAlignment="1" applyProtection="1">
      <alignment horizontal="center" vertical="top"/>
      <protection locked="0"/>
    </xf>
    <xf numFmtId="172" fontId="29" fillId="0" borderId="46" xfId="0" applyNumberFormat="1" applyFont="1" applyBorder="1" applyAlignment="1" applyProtection="1">
      <alignment horizontal="center" vertical="top"/>
      <protection locked="0"/>
    </xf>
    <xf numFmtId="172" fontId="58" fillId="0" borderId="38" xfId="0" applyNumberFormat="1" applyFont="1" applyBorder="1" applyAlignment="1" applyProtection="1">
      <alignment horizontal="center" vertical="top"/>
      <protection locked="0"/>
    </xf>
    <xf numFmtId="172" fontId="58" fillId="0" borderId="39" xfId="0" applyNumberFormat="1" applyFont="1" applyBorder="1" applyAlignment="1" applyProtection="1">
      <alignment horizontal="center" vertical="top"/>
      <protection locked="0"/>
    </xf>
    <xf numFmtId="0" fontId="45" fillId="0" borderId="0" xfId="0" applyFont="1" applyFill="1" applyAlignment="1" applyProtection="1">
      <alignment horizontal="center" vertical="center" wrapText="1"/>
    </xf>
    <xf numFmtId="164" fontId="0" fillId="0" borderId="0" xfId="0" applyNumberFormat="1" applyFill="1" applyBorder="1" applyAlignment="1" applyProtection="1">
      <alignment horizontal="center" vertical="center"/>
    </xf>
    <xf numFmtId="0" fontId="13" fillId="0" borderId="0" xfId="0" applyFont="1" applyBorder="1" applyAlignment="1" applyProtection="1">
      <alignment horizontal="center" vertical="center"/>
    </xf>
    <xf numFmtId="0" fontId="0" fillId="0" borderId="0" xfId="0" applyAlignment="1" applyProtection="1"/>
    <xf numFmtId="0" fontId="49" fillId="0" borderId="1" xfId="0" applyFont="1" applyBorder="1" applyAlignment="1" applyProtection="1">
      <alignment horizontal="left" vertical="top" wrapText="1"/>
    </xf>
    <xf numFmtId="0" fontId="40" fillId="0" borderId="1" xfId="0" applyFont="1" applyBorder="1" applyAlignment="1" applyProtection="1">
      <alignment horizontal="center" vertical="top" wrapText="1"/>
    </xf>
    <xf numFmtId="0" fontId="0" fillId="0" borderId="1" xfId="0" applyBorder="1" applyAlignment="1" applyProtection="1">
      <alignment horizontal="center" vertical="center"/>
    </xf>
    <xf numFmtId="0" fontId="40" fillId="0" borderId="0" xfId="0" applyFont="1" applyBorder="1" applyAlignment="1" applyProtection="1">
      <alignment horizontal="left" vertical="top" wrapText="1"/>
    </xf>
    <xf numFmtId="0" fontId="0" fillId="0" borderId="0" xfId="0" applyBorder="1" applyAlignment="1" applyProtection="1">
      <alignment horizontal="center" vertical="center"/>
    </xf>
    <xf numFmtId="0" fontId="0" fillId="0" borderId="0" xfId="0" applyBorder="1" applyAlignment="1" applyProtection="1">
      <alignment horizontal="center"/>
    </xf>
    <xf numFmtId="0" fontId="40" fillId="0" borderId="0" xfId="0" applyFont="1" applyBorder="1" applyAlignment="1" applyProtection="1">
      <alignment horizontal="center" vertical="top" wrapText="1"/>
    </xf>
    <xf numFmtId="0" fontId="0" fillId="0" borderId="0" xfId="0" applyBorder="1" applyAlignment="1" applyProtection="1">
      <alignment vertical="top" wrapText="1"/>
    </xf>
    <xf numFmtId="0" fontId="2" fillId="0" borderId="0" xfId="0" applyFont="1" applyBorder="1" applyAlignment="1" applyProtection="1">
      <alignment horizontal="left" vertical="top" wrapText="1"/>
    </xf>
    <xf numFmtId="0" fontId="2" fillId="0" borderId="0" xfId="0" applyFont="1" applyAlignment="1" applyProtection="1">
      <alignment horizontal="left" vertical="top" wrapText="1"/>
    </xf>
    <xf numFmtId="0" fontId="0" fillId="16" borderId="2" xfId="0" applyFill="1" applyBorder="1" applyAlignment="1" applyProtection="1">
      <alignment horizontal="center"/>
    </xf>
    <xf numFmtId="0" fontId="0" fillId="16" borderId="6" xfId="0" applyFill="1" applyBorder="1" applyAlignment="1" applyProtection="1">
      <alignment horizontal="center"/>
    </xf>
    <xf numFmtId="0" fontId="40" fillId="0" borderId="2" xfId="0" applyFont="1" applyBorder="1" applyAlignment="1" applyProtection="1">
      <alignment vertical="top" wrapText="1"/>
    </xf>
    <xf numFmtId="0" fontId="40" fillId="0" borderId="3" xfId="0" applyFont="1" applyBorder="1" applyAlignment="1" applyProtection="1">
      <alignment vertical="top" wrapText="1"/>
    </xf>
    <xf numFmtId="0" fontId="40" fillId="0" borderId="3" xfId="0" applyFont="1" applyBorder="1" applyAlignment="1" applyProtection="1">
      <alignment horizontal="right" vertical="center" wrapText="1"/>
    </xf>
    <xf numFmtId="0" fontId="40" fillId="0" borderId="6" xfId="0" applyFont="1" applyBorder="1" applyAlignment="1" applyProtection="1">
      <alignment horizontal="center" vertical="center" wrapText="1"/>
    </xf>
    <xf numFmtId="164" fontId="59" fillId="2" borderId="3" xfId="0" applyNumberFormat="1" applyFont="1" applyFill="1" applyBorder="1" applyAlignment="1" applyProtection="1">
      <alignment horizontal="center" vertical="center"/>
      <protection locked="0"/>
    </xf>
    <xf numFmtId="0" fontId="55" fillId="0" borderId="22" xfId="0" applyFont="1" applyBorder="1" applyAlignment="1" applyProtection="1">
      <alignment horizontal="center" vertical="center"/>
      <protection locked="0"/>
    </xf>
    <xf numFmtId="0" fontId="55" fillId="0" borderId="9" xfId="0" applyFont="1" applyBorder="1" applyAlignment="1" applyProtection="1">
      <alignment horizontal="center" vertical="center"/>
      <protection locked="0"/>
    </xf>
    <xf numFmtId="14" fontId="55" fillId="0" borderId="23" xfId="0" applyNumberFormat="1" applyFont="1" applyBorder="1" applyAlignment="1" applyProtection="1">
      <alignment horizontal="center" vertical="center"/>
      <protection locked="0"/>
    </xf>
    <xf numFmtId="0" fontId="55" fillId="0" borderId="8" xfId="0" applyFont="1" applyBorder="1" applyAlignment="1" applyProtection="1">
      <alignment horizontal="center" vertical="center"/>
    </xf>
    <xf numFmtId="0" fontId="55" fillId="0" borderId="0" xfId="0" applyFont="1" applyAlignment="1" applyProtection="1">
      <alignment horizontal="center" vertical="center"/>
    </xf>
    <xf numFmtId="0" fontId="55" fillId="0" borderId="24" xfId="0" applyFont="1" applyBorder="1" applyAlignment="1" applyProtection="1">
      <alignment horizontal="right" vertical="center"/>
    </xf>
    <xf numFmtId="0" fontId="55" fillId="0" borderId="19" xfId="0" applyFont="1" applyBorder="1" applyAlignment="1" applyProtection="1">
      <alignment horizontal="center" vertical="center"/>
    </xf>
    <xf numFmtId="0" fontId="55" fillId="0" borderId="7" xfId="0" applyFont="1" applyBorder="1" applyAlignment="1" applyProtection="1">
      <alignment horizontal="right" vertical="center"/>
    </xf>
    <xf numFmtId="0" fontId="55" fillId="0" borderId="20" xfId="0" applyFont="1" applyBorder="1" applyAlignment="1" applyProtection="1">
      <alignment horizontal="center" vertical="center"/>
    </xf>
    <xf numFmtId="0" fontId="55" fillId="0" borderId="21" xfId="0" applyFont="1" applyBorder="1" applyAlignment="1" applyProtection="1">
      <alignment horizontal="right" vertical="center"/>
    </xf>
    <xf numFmtId="0" fontId="50" fillId="0" borderId="0" xfId="0" applyFont="1" applyAlignment="1" applyProtection="1">
      <alignment horizontal="center" vertical="center"/>
    </xf>
    <xf numFmtId="0" fontId="51" fillId="0" borderId="0" xfId="0" applyFont="1" applyAlignment="1" applyProtection="1">
      <alignment horizontal="center" vertical="center"/>
    </xf>
    <xf numFmtId="0" fontId="52" fillId="0" borderId="0" xfId="0" applyFont="1" applyAlignment="1" applyProtection="1">
      <alignment horizontal="center" vertical="center"/>
    </xf>
    <xf numFmtId="0" fontId="55" fillId="0" borderId="0" xfId="0" applyFont="1" applyBorder="1" applyAlignment="1" applyProtection="1">
      <alignment horizontal="center" vertical="center"/>
    </xf>
    <xf numFmtId="0" fontId="53" fillId="0" borderId="0" xfId="3" applyAlignment="1" applyProtection="1">
      <alignment horizontal="center" vertical="center"/>
    </xf>
    <xf numFmtId="0" fontId="63" fillId="0" borderId="35" xfId="0" applyFont="1" applyBorder="1" applyAlignment="1" applyProtection="1">
      <alignment horizontal="center" vertical="center"/>
      <protection locked="0"/>
    </xf>
    <xf numFmtId="9" fontId="63" fillId="0" borderId="34" xfId="1" applyFont="1" applyFill="1" applyBorder="1" applyAlignment="1" applyProtection="1">
      <alignment horizontal="center" vertical="center" wrapText="1"/>
      <protection locked="0"/>
    </xf>
    <xf numFmtId="9" fontId="63" fillId="0" borderId="28" xfId="1" applyFont="1" applyFill="1" applyBorder="1" applyAlignment="1" applyProtection="1">
      <alignment horizontal="center" vertical="center" wrapText="1"/>
      <protection locked="0"/>
    </xf>
    <xf numFmtId="0" fontId="64" fillId="0" borderId="1" xfId="0" applyFont="1" applyBorder="1" applyAlignment="1" applyProtection="1">
      <alignment horizontal="center" vertical="center"/>
      <protection locked="0"/>
    </xf>
    <xf numFmtId="14" fontId="10" fillId="0" borderId="30" xfId="0" applyNumberFormat="1" applyFont="1" applyBorder="1" applyAlignment="1" applyProtection="1">
      <alignment horizontal="center" vertical="top" wrapText="1"/>
      <protection locked="0"/>
    </xf>
    <xf numFmtId="0" fontId="18" fillId="0" borderId="1" xfId="0" applyFont="1" applyBorder="1" applyAlignment="1" applyProtection="1">
      <alignment horizontal="center" vertical="center" textRotation="90"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center" vertical="center"/>
    </xf>
    <xf numFmtId="0" fontId="3" fillId="0" borderId="21" xfId="0" applyFont="1" applyBorder="1" applyAlignment="1" applyProtection="1">
      <alignment vertical="top"/>
    </xf>
    <xf numFmtId="0" fontId="3" fillId="0" borderId="4" xfId="0" applyFont="1" applyBorder="1" applyAlignment="1" applyProtection="1">
      <alignment horizontal="left" vertical="top"/>
    </xf>
    <xf numFmtId="0" fontId="3" fillId="0" borderId="22" xfId="0" applyFont="1" applyBorder="1" applyAlignment="1" applyProtection="1">
      <alignment horizontal="left" vertical="top"/>
    </xf>
    <xf numFmtId="0" fontId="3" fillId="0" borderId="7" xfId="0" applyFont="1" applyBorder="1" applyAlignment="1" applyProtection="1">
      <alignment vertical="top"/>
    </xf>
    <xf numFmtId="0" fontId="2" fillId="0" borderId="0" xfId="0" applyFont="1" applyBorder="1" applyAlignment="1" applyProtection="1">
      <alignment vertical="top" wrapText="1"/>
    </xf>
    <xf numFmtId="0" fontId="3" fillId="0" borderId="0" xfId="0" applyFont="1" applyBorder="1" applyAlignment="1" applyProtection="1">
      <alignment horizontal="right" vertical="top"/>
    </xf>
    <xf numFmtId="0" fontId="10" fillId="0" borderId="1" xfId="0" applyFont="1" applyBorder="1" applyAlignment="1" applyProtection="1">
      <alignment horizontal="center" vertical="top" wrapText="1"/>
    </xf>
    <xf numFmtId="0" fontId="11" fillId="0" borderId="1" xfId="0" applyFont="1" applyBorder="1" applyAlignment="1" applyProtection="1">
      <alignment horizontal="center" vertical="top" wrapText="1"/>
    </xf>
    <xf numFmtId="0" fontId="10" fillId="0" borderId="29" xfId="0" applyFont="1" applyBorder="1" applyAlignment="1" applyProtection="1">
      <alignment horizontal="center" vertical="top" wrapText="1"/>
    </xf>
    <xf numFmtId="0" fontId="2" fillId="0" borderId="31" xfId="0" applyFont="1" applyBorder="1" applyProtection="1"/>
    <xf numFmtId="0" fontId="10" fillId="0" borderId="32" xfId="0" applyFont="1" applyBorder="1" applyAlignment="1" applyProtection="1">
      <alignment horizontal="center" vertical="top" wrapText="1"/>
    </xf>
    <xf numFmtId="0" fontId="2" fillId="0" borderId="26" xfId="0" applyFont="1" applyBorder="1" applyProtection="1"/>
    <xf numFmtId="0" fontId="10" fillId="0" borderId="33" xfId="0" applyFont="1" applyBorder="1" applyAlignment="1" applyProtection="1">
      <alignment horizontal="center" vertical="top" wrapText="1"/>
    </xf>
    <xf numFmtId="0" fontId="2" fillId="0" borderId="27" xfId="0" applyFont="1" applyBorder="1" applyProtection="1"/>
    <xf numFmtId="0" fontId="2" fillId="0" borderId="1" xfId="0" applyFont="1" applyBorder="1" applyAlignment="1" applyProtection="1">
      <alignment horizontal="center" vertical="center"/>
    </xf>
    <xf numFmtId="0" fontId="38" fillId="0" borderId="1" xfId="0" applyFont="1" applyBorder="1" applyAlignment="1" applyProtection="1">
      <alignment vertical="center"/>
    </xf>
    <xf numFmtId="0" fontId="56" fillId="11" borderId="7" xfId="0" applyFont="1" applyFill="1" applyBorder="1" applyAlignment="1" applyProtection="1">
      <alignment vertical="center"/>
    </xf>
    <xf numFmtId="0" fontId="57" fillId="11" borderId="0" xfId="0" applyFont="1" applyFill="1" applyBorder="1" applyAlignment="1" applyProtection="1">
      <alignment vertical="top"/>
    </xf>
    <xf numFmtId="0" fontId="57" fillId="11" borderId="5" xfId="0" applyFont="1" applyFill="1" applyBorder="1" applyAlignment="1" applyProtection="1">
      <alignment vertical="top"/>
    </xf>
    <xf numFmtId="0" fontId="3" fillId="0" borderId="2" xfId="0" applyFont="1" applyBorder="1" applyAlignment="1" applyProtection="1">
      <alignment vertical="center"/>
    </xf>
    <xf numFmtId="0" fontId="3" fillId="0" borderId="1" xfId="0" applyFont="1" applyBorder="1" applyAlignment="1" applyProtection="1">
      <alignment vertical="center"/>
    </xf>
    <xf numFmtId="0" fontId="11" fillId="0" borderId="8" xfId="0" applyFont="1" applyBorder="1" applyAlignment="1" applyProtection="1">
      <alignment horizontal="center" vertical="top" wrapText="1"/>
    </xf>
    <xf numFmtId="0" fontId="2" fillId="0" borderId="29" xfId="0" applyFont="1" applyBorder="1" applyAlignment="1" applyProtection="1">
      <alignment vertical="top" wrapText="1"/>
    </xf>
    <xf numFmtId="0" fontId="2" fillId="0" borderId="33" xfId="0" applyFont="1" applyBorder="1" applyAlignment="1" applyProtection="1">
      <alignment vertical="center" wrapText="1"/>
    </xf>
    <xf numFmtId="0" fontId="38" fillId="0" borderId="1" xfId="0" applyFont="1" applyBorder="1" applyAlignment="1" applyProtection="1">
      <alignment vertical="center" wrapText="1"/>
    </xf>
    <xf numFmtId="0" fontId="38" fillId="0" borderId="1" xfId="0" applyFont="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vertical="center"/>
    </xf>
    <xf numFmtId="0" fontId="4" fillId="0" borderId="0" xfId="0" applyFont="1" applyProtection="1"/>
    <xf numFmtId="0" fontId="38" fillId="0" borderId="0" xfId="0" applyFont="1" applyBorder="1" applyAlignment="1" applyProtection="1">
      <alignment vertical="center" wrapText="1"/>
    </xf>
    <xf numFmtId="0" fontId="38" fillId="0" borderId="0" xfId="0" applyFont="1" applyBorder="1" applyAlignment="1" applyProtection="1">
      <alignment horizontal="center" vertical="center" wrapText="1"/>
    </xf>
    <xf numFmtId="0" fontId="38" fillId="0" borderId="0" xfId="0" applyFont="1" applyBorder="1" applyAlignment="1" applyProtection="1">
      <alignment vertical="center"/>
    </xf>
    <xf numFmtId="0" fontId="2" fillId="0" borderId="30"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6" fillId="0" borderId="0" xfId="0" applyFont="1" applyBorder="1" applyAlignment="1" applyProtection="1">
      <alignment horizontal="center"/>
      <protection locked="0"/>
    </xf>
    <xf numFmtId="0" fontId="58" fillId="0" borderId="41" xfId="0" applyFont="1" applyBorder="1" applyAlignment="1" applyProtection="1">
      <alignment vertical="top"/>
      <protection locked="0"/>
    </xf>
    <xf numFmtId="0" fontId="58" fillId="0" borderId="43" xfId="0" applyFont="1" applyBorder="1" applyAlignment="1" applyProtection="1">
      <alignment vertical="top"/>
      <protection locked="0"/>
    </xf>
    <xf numFmtId="172" fontId="58" fillId="0" borderId="47" xfId="0" applyNumberFormat="1" applyFont="1" applyBorder="1" applyAlignment="1" applyProtection="1">
      <alignment horizontal="center" vertical="top"/>
      <protection locked="0"/>
    </xf>
    <xf numFmtId="171" fontId="58" fillId="0" borderId="45" xfId="0" applyNumberFormat="1" applyFont="1" applyBorder="1" applyAlignment="1" applyProtection="1">
      <alignment horizontal="center" vertical="top"/>
      <protection locked="0"/>
    </xf>
    <xf numFmtId="0" fontId="58" fillId="0" borderId="46" xfId="0" applyFont="1" applyBorder="1" applyAlignment="1" applyProtection="1">
      <alignment vertical="top"/>
      <protection locked="0"/>
    </xf>
    <xf numFmtId="164" fontId="0" fillId="9" borderId="20" xfId="0" applyNumberFormat="1" applyFill="1" applyBorder="1" applyAlignment="1" applyProtection="1">
      <alignment horizontal="center" vertical="top"/>
      <protection locked="0"/>
    </xf>
    <xf numFmtId="0" fontId="13" fillId="0" borderId="4" xfId="0" applyFont="1" applyBorder="1" applyAlignment="1" applyProtection="1">
      <alignment horizontal="center" vertical="center"/>
      <protection locked="0"/>
    </xf>
    <xf numFmtId="164" fontId="0" fillId="9" borderId="4" xfId="0" applyNumberFormat="1" applyFill="1" applyBorder="1" applyAlignment="1" applyProtection="1">
      <alignment horizontal="center" vertical="top"/>
      <protection locked="0"/>
    </xf>
    <xf numFmtId="0" fontId="13" fillId="0" borderId="22" xfId="0" applyFont="1" applyBorder="1" applyAlignment="1" applyProtection="1">
      <alignment horizontal="center" vertical="top"/>
      <protection locked="0"/>
    </xf>
    <xf numFmtId="170" fontId="13" fillId="0" borderId="20" xfId="0" applyNumberFormat="1" applyFont="1" applyBorder="1" applyAlignment="1" applyProtection="1">
      <alignment vertical="top"/>
      <protection locked="0"/>
    </xf>
    <xf numFmtId="0" fontId="37" fillId="0" borderId="1" xfId="0" applyFont="1" applyBorder="1" applyAlignment="1" applyProtection="1">
      <alignment horizontal="left" vertical="center"/>
      <protection locked="0"/>
    </xf>
    <xf numFmtId="171" fontId="34" fillId="10" borderId="1" xfId="0" applyNumberFormat="1" applyFont="1" applyFill="1" applyBorder="1" applyAlignment="1" applyProtection="1">
      <alignment horizontal="center" vertical="center"/>
      <protection locked="0"/>
    </xf>
    <xf numFmtId="164" fontId="0" fillId="9" borderId="48" xfId="0" applyNumberFormat="1" applyFill="1" applyBorder="1" applyAlignment="1" applyProtection="1">
      <alignment horizontal="center" vertical="top"/>
      <protection locked="0"/>
    </xf>
    <xf numFmtId="164" fontId="0" fillId="9" borderId="49" xfId="0" applyNumberFormat="1" applyFill="1" applyBorder="1" applyAlignment="1" applyProtection="1">
      <alignment horizontal="center" vertical="top"/>
      <protection locked="0"/>
    </xf>
    <xf numFmtId="164" fontId="0" fillId="9" borderId="50" xfId="0" applyNumberFormat="1" applyFill="1" applyBorder="1" applyAlignment="1" applyProtection="1">
      <alignment horizontal="center" vertical="top"/>
      <protection locked="0"/>
    </xf>
    <xf numFmtId="0" fontId="55" fillId="0" borderId="0" xfId="0" applyFont="1" applyBorder="1" applyAlignment="1" applyProtection="1">
      <alignment horizontal="left" vertical="center"/>
    </xf>
    <xf numFmtId="0" fontId="2" fillId="0" borderId="33" xfId="0" applyFont="1" applyBorder="1" applyAlignment="1" applyProtection="1">
      <alignment horizontal="left" vertical="center" wrapText="1"/>
    </xf>
    <xf numFmtId="0" fontId="2" fillId="0" borderId="0" xfId="0" applyFont="1" applyBorder="1" applyAlignment="1" applyProtection="1">
      <alignment horizontal="left" vertical="top" wrapText="1" indent="1"/>
    </xf>
    <xf numFmtId="0" fontId="2" fillId="0" borderId="0" xfId="0" applyFont="1" applyBorder="1" applyProtection="1">
      <protection locked="0"/>
    </xf>
    <xf numFmtId="0" fontId="3" fillId="0" borderId="54" xfId="0" applyFont="1" applyBorder="1" applyAlignment="1" applyProtection="1">
      <alignment vertical="center"/>
    </xf>
    <xf numFmtId="0" fontId="11" fillId="0" borderId="56" xfId="0" applyFont="1" applyBorder="1" applyAlignment="1" applyProtection="1">
      <alignment horizontal="center" vertical="top" wrapText="1"/>
    </xf>
    <xf numFmtId="0" fontId="4" fillId="0" borderId="54" xfId="0" applyFont="1" applyBorder="1" applyAlignment="1" applyProtection="1">
      <alignment horizontal="center"/>
    </xf>
    <xf numFmtId="0" fontId="2" fillId="0" borderId="57" xfId="0" applyFont="1" applyBorder="1" applyProtection="1"/>
    <xf numFmtId="0" fontId="2" fillId="0" borderId="58" xfId="0" applyFont="1" applyBorder="1" applyProtection="1"/>
    <xf numFmtId="0" fontId="38" fillId="0" borderId="59" xfId="0" applyFont="1" applyBorder="1" applyAlignment="1" applyProtection="1">
      <alignment vertical="center"/>
    </xf>
    <xf numFmtId="0" fontId="3" fillId="0" borderId="60" xfId="0" applyFont="1" applyBorder="1" applyAlignment="1" applyProtection="1">
      <alignment vertical="center"/>
    </xf>
    <xf numFmtId="0" fontId="11" fillId="0" borderId="59" xfId="0" applyFont="1" applyBorder="1" applyAlignment="1" applyProtection="1">
      <alignment horizontal="center" vertical="top" wrapText="1"/>
    </xf>
    <xf numFmtId="0" fontId="4" fillId="0" borderId="54" xfId="0" applyFont="1" applyBorder="1" applyProtection="1"/>
    <xf numFmtId="0" fontId="38" fillId="0" borderId="60" xfId="0" applyFont="1" applyBorder="1" applyAlignment="1" applyProtection="1">
      <alignment vertical="center"/>
    </xf>
    <xf numFmtId="0" fontId="3" fillId="0" borderId="54" xfId="0" applyFont="1" applyBorder="1" applyAlignment="1" applyProtection="1">
      <alignment horizontal="left" vertical="center"/>
    </xf>
    <xf numFmtId="0" fontId="2" fillId="0" borderId="62" xfId="0" applyFont="1" applyBorder="1" applyAlignment="1" applyProtection="1">
      <alignment horizontal="right" vertical="center" wrapText="1"/>
    </xf>
    <xf numFmtId="0" fontId="2" fillId="0" borderId="57" xfId="0" applyFont="1" applyBorder="1" applyAlignment="1" applyProtection="1">
      <alignment horizontal="right" vertical="center" wrapText="1"/>
    </xf>
    <xf numFmtId="0" fontId="55" fillId="11" borderId="65" xfId="0" applyFont="1" applyFill="1" applyBorder="1" applyAlignment="1" applyProtection="1">
      <alignment horizontal="center" vertical="center" wrapText="1"/>
    </xf>
    <xf numFmtId="0" fontId="55" fillId="11" borderId="66" xfId="0" applyFont="1" applyFill="1" applyBorder="1" applyAlignment="1" applyProtection="1">
      <alignment vertical="top" wrapText="1"/>
    </xf>
    <xf numFmtId="0" fontId="67" fillId="0" borderId="1" xfId="0" applyFont="1" applyBorder="1" applyAlignment="1" applyProtection="1">
      <alignment vertical="center"/>
    </xf>
    <xf numFmtId="0" fontId="69" fillId="6" borderId="51" xfId="0" applyFont="1" applyFill="1" applyBorder="1" applyAlignment="1" applyProtection="1">
      <alignment vertical="center"/>
    </xf>
    <xf numFmtId="0" fontId="3" fillId="6" borderId="52" xfId="0" applyFont="1" applyFill="1" applyBorder="1" applyAlignment="1" applyProtection="1">
      <alignment vertical="center"/>
    </xf>
    <xf numFmtId="0" fontId="3" fillId="6" borderId="53" xfId="0" applyFont="1" applyFill="1" applyBorder="1" applyAlignment="1" applyProtection="1">
      <alignment vertical="center"/>
    </xf>
    <xf numFmtId="0" fontId="14" fillId="6" borderId="54" xfId="0" applyFont="1" applyFill="1" applyBorder="1" applyAlignment="1" applyProtection="1">
      <alignment vertical="center"/>
    </xf>
    <xf numFmtId="0" fontId="3" fillId="6" borderId="0" xfId="0" applyFont="1" applyFill="1" applyBorder="1" applyAlignment="1" applyProtection="1">
      <alignment vertical="center"/>
    </xf>
    <xf numFmtId="0" fontId="3" fillId="6" borderId="60" xfId="0" applyFont="1" applyFill="1" applyBorder="1" applyAlignment="1" applyProtection="1">
      <alignment vertical="center"/>
    </xf>
    <xf numFmtId="0" fontId="68" fillId="6" borderId="54" xfId="0" applyFont="1" applyFill="1" applyBorder="1" applyAlignment="1" applyProtection="1">
      <alignment vertical="center"/>
    </xf>
    <xf numFmtId="0" fontId="3" fillId="6" borderId="54" xfId="0" applyFont="1" applyFill="1" applyBorder="1" applyAlignment="1" applyProtection="1">
      <alignment vertical="center"/>
    </xf>
    <xf numFmtId="0" fontId="70" fillId="6" borderId="2" xfId="0" applyFont="1" applyFill="1" applyBorder="1" applyAlignment="1" applyProtection="1">
      <alignment vertical="center"/>
    </xf>
    <xf numFmtId="0" fontId="70" fillId="6" borderId="3" xfId="0" applyFont="1" applyFill="1" applyBorder="1" applyAlignment="1" applyProtection="1">
      <alignment vertical="center"/>
    </xf>
    <xf numFmtId="0" fontId="11" fillId="0" borderId="68" xfId="0" applyFont="1" applyBorder="1" applyAlignment="1" applyProtection="1">
      <alignment horizontal="center" vertical="top" wrapText="1"/>
    </xf>
    <xf numFmtId="0" fontId="11" fillId="0" borderId="69" xfId="0" applyFont="1" applyBorder="1" applyAlignment="1" applyProtection="1">
      <alignment horizontal="center" vertical="top" wrapText="1"/>
    </xf>
    <xf numFmtId="0" fontId="4" fillId="0" borderId="0" xfId="0" applyFont="1" applyBorder="1" applyProtection="1"/>
    <xf numFmtId="0" fontId="4" fillId="0" borderId="70" xfId="0" applyFont="1" applyBorder="1" applyProtection="1"/>
    <xf numFmtId="0" fontId="38" fillId="0" borderId="65" xfId="0" applyFont="1" applyBorder="1" applyAlignment="1" applyProtection="1">
      <alignment vertical="center" wrapText="1"/>
    </xf>
    <xf numFmtId="0" fontId="38" fillId="0" borderId="65" xfId="0" applyFont="1" applyBorder="1" applyAlignment="1" applyProtection="1">
      <alignment horizontal="center" vertical="center" wrapText="1"/>
    </xf>
    <xf numFmtId="0" fontId="38" fillId="0" borderId="66" xfId="0" applyFont="1" applyBorder="1" applyAlignment="1" applyProtection="1">
      <alignment vertical="center"/>
    </xf>
    <xf numFmtId="0" fontId="2" fillId="0" borderId="0" xfId="0" applyFont="1" applyBorder="1" applyAlignment="1" applyProtection="1">
      <alignment vertical="center"/>
      <protection locked="0"/>
    </xf>
    <xf numFmtId="0" fontId="67" fillId="6" borderId="1" xfId="0" applyFont="1" applyFill="1" applyBorder="1" applyAlignment="1" applyProtection="1">
      <alignment horizontal="center" vertical="center" wrapText="1"/>
      <protection locked="0"/>
    </xf>
    <xf numFmtId="0" fontId="60" fillId="0" borderId="0" xfId="0" applyFont="1" applyAlignment="1" applyProtection="1">
      <alignment vertical="center"/>
    </xf>
    <xf numFmtId="0" fontId="1" fillId="0" borderId="0" xfId="0" applyFont="1" applyAlignment="1" applyProtection="1">
      <alignment vertical="top"/>
    </xf>
    <xf numFmtId="0" fontId="71" fillId="6" borderId="3" xfId="0" applyFont="1" applyFill="1" applyBorder="1" applyProtection="1"/>
    <xf numFmtId="0" fontId="70" fillId="6" borderId="6" xfId="0" applyFont="1" applyFill="1" applyBorder="1" applyAlignment="1" applyProtection="1">
      <alignment vertical="center"/>
    </xf>
    <xf numFmtId="0" fontId="31" fillId="0" borderId="30" xfId="0" applyFont="1" applyBorder="1" applyAlignment="1" applyProtection="1">
      <alignment horizontal="center" vertical="center"/>
    </xf>
    <xf numFmtId="9" fontId="63" fillId="0" borderId="34" xfId="1" applyFont="1" applyFill="1" applyBorder="1" applyAlignment="1" applyProtection="1">
      <alignment horizontal="center" vertical="center" wrapText="1"/>
    </xf>
    <xf numFmtId="0" fontId="4" fillId="6" borderId="0" xfId="0" applyFont="1" applyFill="1" applyBorder="1" applyProtection="1"/>
    <xf numFmtId="0" fontId="63" fillId="6" borderId="0" xfId="0" applyFont="1" applyFill="1" applyBorder="1" applyAlignment="1" applyProtection="1">
      <alignment vertical="center"/>
    </xf>
    <xf numFmtId="0" fontId="0" fillId="0" borderId="0" xfId="0" applyFont="1" applyAlignment="1" applyProtection="1">
      <alignment vertical="top"/>
      <protection locked="0"/>
    </xf>
    <xf numFmtId="0" fontId="34" fillId="0" borderId="1" xfId="0" applyFont="1" applyBorder="1" applyAlignment="1" applyProtection="1">
      <alignment horizontal="center" vertical="center" wrapText="1"/>
      <protection locked="0"/>
    </xf>
    <xf numFmtId="169" fontId="0" fillId="0" borderId="1" xfId="0" applyNumberFormat="1"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43" fontId="0" fillId="0" borderId="7" xfId="0" applyNumberFormat="1" applyBorder="1" applyAlignment="1" applyProtection="1"/>
    <xf numFmtId="43" fontId="0" fillId="0" borderId="0" xfId="0" applyNumberFormat="1" applyAlignment="1" applyProtection="1"/>
    <xf numFmtId="0" fontId="0" fillId="0" borderId="0" xfId="0" applyBorder="1" applyAlignment="1" applyProtection="1">
      <alignment vertical="top"/>
      <protection locked="0"/>
    </xf>
    <xf numFmtId="0" fontId="47" fillId="0" borderId="0" xfId="0" applyFont="1" applyBorder="1" applyAlignment="1" applyProtection="1">
      <alignment vertical="center"/>
      <protection locked="0"/>
    </xf>
    <xf numFmtId="0" fontId="0" fillId="0" borderId="0" xfId="0" applyFont="1" applyAlignment="1" applyProtection="1">
      <alignment horizontal="left" vertical="top"/>
      <protection locked="0"/>
    </xf>
    <xf numFmtId="0" fontId="0" fillId="0" borderId="0" xfId="0" applyFont="1" applyProtection="1"/>
    <xf numFmtId="0" fontId="6" fillId="0" borderId="0" xfId="0" applyFont="1" applyAlignment="1" applyProtection="1">
      <alignment horizontal="left" vertical="top" wrapText="1"/>
    </xf>
    <xf numFmtId="0" fontId="0" fillId="0" borderId="0" xfId="0" applyFont="1" applyAlignment="1" applyProtection="1">
      <alignment horizontal="center" vertical="top"/>
    </xf>
    <xf numFmtId="0" fontId="0" fillId="0" borderId="0" xfId="0" applyFont="1" applyAlignment="1" applyProtection="1">
      <alignment vertical="top"/>
    </xf>
    <xf numFmtId="0" fontId="0" fillId="0" borderId="0" xfId="0" applyFont="1" applyAlignment="1" applyProtection="1">
      <alignment vertical="top" wrapText="1"/>
    </xf>
    <xf numFmtId="0" fontId="0" fillId="0" borderId="0" xfId="0" applyFont="1" applyAlignment="1" applyProtection="1">
      <alignment wrapText="1"/>
    </xf>
    <xf numFmtId="168" fontId="0" fillId="0" borderId="1" xfId="0" applyNumberFormat="1" applyFont="1" applyBorder="1" applyAlignment="1" applyProtection="1">
      <alignment vertical="top"/>
    </xf>
    <xf numFmtId="0" fontId="13" fillId="0" borderId="6" xfId="0" applyFont="1" applyBorder="1" applyAlignment="1" applyProtection="1">
      <alignment horizontal="left" vertical="top"/>
    </xf>
    <xf numFmtId="168" fontId="0" fillId="0" borderId="19" xfId="0" applyNumberFormat="1" applyFont="1" applyBorder="1" applyAlignment="1" applyProtection="1">
      <alignment vertical="top"/>
    </xf>
    <xf numFmtId="0" fontId="0" fillId="0" borderId="2" xfId="0" applyFont="1" applyBorder="1" applyAlignment="1" applyProtection="1">
      <alignment horizontal="right" vertical="top"/>
    </xf>
    <xf numFmtId="0" fontId="0" fillId="0" borderId="3" xfId="0" applyFont="1" applyBorder="1" applyAlignment="1" applyProtection="1">
      <alignment horizontal="left" vertical="center" wrapText="1"/>
    </xf>
    <xf numFmtId="0" fontId="13" fillId="0" borderId="6" xfId="0" applyFont="1" applyBorder="1" applyAlignment="1" applyProtection="1">
      <alignment horizontal="lef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6" xfId="0" applyFont="1" applyBorder="1" applyAlignment="1" applyProtection="1">
      <alignment vertical="center"/>
    </xf>
    <xf numFmtId="168" fontId="0" fillId="0" borderId="8" xfId="0" applyNumberFormat="1" applyFont="1" applyBorder="1" applyAlignment="1" applyProtection="1">
      <alignment vertical="top"/>
    </xf>
    <xf numFmtId="168" fontId="0" fillId="0" borderId="1" xfId="0" applyNumberFormat="1" applyFont="1" applyBorder="1" applyAlignment="1" applyProtection="1">
      <alignment vertical="center"/>
    </xf>
    <xf numFmtId="0" fontId="0" fillId="0" borderId="3" xfId="0" applyFont="1" applyBorder="1" applyAlignment="1" applyProtection="1">
      <alignment vertical="top" wrapText="1"/>
    </xf>
    <xf numFmtId="0" fontId="0" fillId="18" borderId="1" xfId="0" applyFont="1" applyFill="1" applyBorder="1" applyAlignment="1" applyProtection="1">
      <alignment horizontal="center" vertical="center" wrapText="1"/>
    </xf>
    <xf numFmtId="0" fontId="0" fillId="17" borderId="1" xfId="0" applyFont="1" applyFill="1" applyBorder="1" applyAlignment="1" applyProtection="1">
      <alignment horizontal="center" vertical="center" wrapText="1"/>
    </xf>
    <xf numFmtId="0" fontId="0" fillId="0" borderId="0" xfId="0" applyFont="1" applyBorder="1" applyAlignment="1" applyProtection="1">
      <alignment vertical="top" wrapText="1"/>
    </xf>
    <xf numFmtId="168" fontId="0" fillId="0" borderId="1" xfId="0" applyNumberFormat="1" applyFont="1" applyBorder="1" applyAlignment="1" applyProtection="1">
      <alignment horizontal="center" vertical="top"/>
    </xf>
    <xf numFmtId="0" fontId="0" fillId="0" borderId="0" xfId="0" applyFont="1" applyBorder="1" applyProtection="1"/>
    <xf numFmtId="0" fontId="0" fillId="0" borderId="0" xfId="0" applyFont="1" applyBorder="1" applyAlignment="1" applyProtection="1">
      <alignment wrapText="1"/>
    </xf>
    <xf numFmtId="0" fontId="0" fillId="0" borderId="0" xfId="0" applyFont="1" applyBorder="1" applyAlignment="1" applyProtection="1"/>
    <xf numFmtId="0" fontId="0" fillId="0" borderId="0" xfId="0" applyFont="1" applyAlignment="1" applyProtection="1"/>
    <xf numFmtId="168" fontId="0" fillId="0" borderId="20" xfId="0" applyNumberFormat="1" applyFont="1" applyBorder="1" applyAlignment="1" applyProtection="1">
      <alignment vertical="top"/>
    </xf>
    <xf numFmtId="0" fontId="13" fillId="0" borderId="2" xfId="0" applyFont="1" applyBorder="1" applyAlignment="1" applyProtection="1">
      <alignment vertical="top"/>
    </xf>
    <xf numFmtId="0" fontId="13" fillId="0" borderId="3" xfId="0" applyFont="1" applyBorder="1" applyAlignment="1" applyProtection="1">
      <alignment vertical="top" wrapText="1"/>
    </xf>
    <xf numFmtId="0" fontId="13" fillId="0" borderId="6" xfId="0" applyFont="1" applyBorder="1" applyAlignment="1" applyProtection="1">
      <alignment vertical="top" wrapText="1"/>
    </xf>
    <xf numFmtId="0" fontId="0" fillId="0" borderId="0" xfId="0" applyFont="1" applyAlignment="1" applyProtection="1">
      <alignment vertical="center" wrapText="1"/>
    </xf>
    <xf numFmtId="0" fontId="0" fillId="0" borderId="0" xfId="0" applyFont="1" applyAlignment="1" applyProtection="1">
      <alignment vertical="center"/>
    </xf>
    <xf numFmtId="168" fontId="0" fillId="0" borderId="1" xfId="0" applyNumberFormat="1" applyFont="1" applyBorder="1" applyAlignment="1" applyProtection="1">
      <alignment horizontal="center" vertical="center"/>
    </xf>
    <xf numFmtId="0" fontId="44" fillId="0" borderId="0" xfId="0" applyFont="1" applyFill="1" applyBorder="1" applyAlignment="1" applyProtection="1">
      <alignment horizontal="center" vertical="center"/>
    </xf>
    <xf numFmtId="0" fontId="0" fillId="6" borderId="1" xfId="0" applyFont="1" applyFill="1" applyBorder="1" applyAlignment="1" applyProtection="1">
      <alignment horizontal="center" vertical="center" wrapText="1"/>
    </xf>
    <xf numFmtId="0" fontId="55" fillId="0" borderId="0" xfId="0" applyFont="1" applyBorder="1" applyAlignment="1" applyProtection="1">
      <alignment horizontal="left" vertical="center"/>
    </xf>
    <xf numFmtId="0" fontId="54" fillId="0" borderId="0" xfId="0" applyFont="1" applyAlignment="1" applyProtection="1">
      <alignment horizontal="center" vertical="center"/>
    </xf>
    <xf numFmtId="0" fontId="62" fillId="0" borderId="0" xfId="0" applyFont="1" applyAlignment="1" applyProtection="1">
      <alignment horizontal="center" vertical="center"/>
    </xf>
    <xf numFmtId="0" fontId="61" fillId="0" borderId="0" xfId="0" applyFont="1" applyAlignment="1" applyProtection="1">
      <alignment horizontal="center" vertical="center" wrapText="1"/>
    </xf>
    <xf numFmtId="0" fontId="61" fillId="0" borderId="0" xfId="0" applyFont="1" applyAlignment="1" applyProtection="1">
      <alignment horizontal="center" vertical="top" wrapText="1"/>
      <protection locked="0"/>
    </xf>
    <xf numFmtId="0" fontId="0" fillId="0" borderId="0" xfId="0" applyFont="1" applyAlignment="1" applyProtection="1">
      <alignment horizontal="left" vertical="top"/>
      <protection locked="0"/>
    </xf>
    <xf numFmtId="0" fontId="0" fillId="0" borderId="2" xfId="0" applyFont="1" applyBorder="1" applyAlignment="1" applyProtection="1">
      <alignment horizontal="left" vertical="center"/>
    </xf>
    <xf numFmtId="0" fontId="0" fillId="0" borderId="3" xfId="0" applyFont="1" applyBorder="1" applyAlignment="1" applyProtection="1">
      <alignment horizontal="left" vertical="center"/>
    </xf>
    <xf numFmtId="0" fontId="0" fillId="0" borderId="2" xfId="0" applyFont="1" applyBorder="1" applyAlignment="1" applyProtection="1">
      <alignment horizontal="left" vertical="top" wrapText="1"/>
    </xf>
    <xf numFmtId="0" fontId="0" fillId="0" borderId="3" xfId="0" applyFont="1" applyBorder="1" applyAlignment="1" applyProtection="1">
      <alignment horizontal="left" vertical="top"/>
    </xf>
    <xf numFmtId="0" fontId="6" fillId="0" borderId="0" xfId="0" applyFont="1" applyAlignment="1" applyProtection="1">
      <alignment horizontal="center" vertical="top" wrapText="1"/>
    </xf>
    <xf numFmtId="0" fontId="6" fillId="0" borderId="4" xfId="0" applyFont="1" applyBorder="1" applyAlignment="1" applyProtection="1">
      <alignment horizontal="center" vertical="top" wrapText="1"/>
    </xf>
    <xf numFmtId="0" fontId="0" fillId="0" borderId="2" xfId="0" applyFont="1" applyBorder="1" applyAlignment="1" applyProtection="1">
      <alignment horizontal="left" vertical="top" wrapText="1"/>
      <protection locked="0"/>
    </xf>
    <xf numFmtId="0" fontId="0" fillId="0" borderId="3"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34" fillId="0" borderId="2" xfId="0" applyFont="1" applyBorder="1" applyAlignment="1" applyProtection="1">
      <alignment horizontal="center" vertical="center"/>
    </xf>
    <xf numFmtId="0" fontId="34" fillId="0" borderId="3" xfId="0" applyFont="1" applyBorder="1" applyAlignment="1" applyProtection="1">
      <alignment horizontal="center" vertical="center"/>
    </xf>
    <xf numFmtId="0" fontId="34" fillId="0" borderId="6" xfId="0" applyFont="1" applyBorder="1" applyAlignment="1" applyProtection="1">
      <alignment horizontal="center" vertical="center"/>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2"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2" xfId="0" applyFont="1" applyBorder="1" applyAlignment="1" applyProtection="1">
      <alignment horizontal="center" vertical="top" wrapText="1"/>
      <protection locked="0"/>
    </xf>
    <xf numFmtId="0" fontId="34" fillId="0" borderId="3" xfId="0" applyFont="1" applyBorder="1" applyAlignment="1" applyProtection="1">
      <alignment horizontal="center" vertical="top" wrapText="1"/>
      <protection locked="0"/>
    </xf>
    <xf numFmtId="0" fontId="34" fillId="0" borderId="6" xfId="0" applyFont="1" applyBorder="1" applyAlignment="1" applyProtection="1">
      <alignment horizontal="center" vertical="top" wrapText="1"/>
      <protection locked="0"/>
    </xf>
    <xf numFmtId="0" fontId="73" fillId="6" borderId="2" xfId="0" applyFont="1" applyFill="1" applyBorder="1" applyAlignment="1" applyProtection="1">
      <alignment horizontal="center" vertical="center" wrapText="1"/>
      <protection locked="0"/>
    </xf>
    <xf numFmtId="0" fontId="73" fillId="6" borderId="3" xfId="0" applyFont="1" applyFill="1" applyBorder="1" applyAlignment="1" applyProtection="1">
      <alignment horizontal="center" vertical="center" wrapText="1"/>
      <protection locked="0"/>
    </xf>
    <xf numFmtId="0" fontId="73" fillId="6" borderId="6" xfId="0" applyFont="1" applyFill="1" applyBorder="1" applyAlignment="1" applyProtection="1">
      <alignment horizontal="center" vertical="center" wrapText="1"/>
      <protection locked="0"/>
    </xf>
    <xf numFmtId="0" fontId="13" fillId="0" borderId="2"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0" fillId="0" borderId="3" xfId="0" applyFont="1" applyBorder="1" applyAlignment="1" applyProtection="1">
      <alignment horizontal="left" vertical="top" wrapText="1"/>
    </xf>
    <xf numFmtId="0" fontId="44" fillId="14" borderId="0" xfId="0" applyFont="1" applyFill="1" applyBorder="1" applyAlignment="1" applyProtection="1">
      <alignment horizontal="center" vertical="center"/>
    </xf>
    <xf numFmtId="0" fontId="37" fillId="0" borderId="2"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0" fillId="6" borderId="1" xfId="0" applyFont="1" applyFill="1" applyBorder="1" applyAlignment="1" applyProtection="1">
      <alignment horizontal="center" vertical="center"/>
    </xf>
    <xf numFmtId="0" fontId="34" fillId="0" borderId="2" xfId="0" applyFont="1" applyBorder="1" applyAlignment="1" applyProtection="1">
      <alignment horizontal="left" vertical="top" wrapText="1"/>
      <protection locked="0"/>
    </xf>
    <xf numFmtId="0" fontId="34" fillId="0" borderId="3"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13" fillId="0" borderId="2" xfId="0" applyFont="1" applyBorder="1" applyAlignment="1" applyProtection="1">
      <alignment horizontal="left" vertical="top"/>
    </xf>
    <xf numFmtId="0" fontId="13" fillId="0" borderId="3" xfId="0" applyFont="1" applyBorder="1" applyAlignment="1" applyProtection="1">
      <alignment horizontal="left" vertical="top"/>
    </xf>
    <xf numFmtId="0" fontId="13" fillId="0" borderId="2" xfId="0" applyFont="1" applyBorder="1" applyAlignment="1" applyProtection="1">
      <alignment horizontal="left" vertical="center"/>
    </xf>
    <xf numFmtId="0" fontId="13" fillId="0" borderId="3" xfId="0" applyFont="1" applyBorder="1" applyAlignment="1" applyProtection="1">
      <alignment horizontal="left" vertical="center"/>
    </xf>
    <xf numFmtId="0" fontId="37" fillId="0" borderId="2" xfId="0"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0" borderId="6" xfId="0" applyFont="1" applyBorder="1" applyAlignment="1" applyProtection="1">
      <alignment horizontal="center" vertical="center" wrapText="1"/>
      <protection locked="0"/>
    </xf>
    <xf numFmtId="0" fontId="6" fillId="0" borderId="0" xfId="0" applyFont="1" applyBorder="1" applyAlignment="1" applyProtection="1">
      <alignment horizontal="center"/>
      <protection locked="0"/>
    </xf>
    <xf numFmtId="0" fontId="6" fillId="0" borderId="0" xfId="0" applyFont="1" applyAlignment="1" applyProtection="1">
      <alignment horizontal="center"/>
      <protection locked="0"/>
    </xf>
    <xf numFmtId="0" fontId="26" fillId="0" borderId="0" xfId="0" applyFont="1" applyFill="1" applyBorder="1" applyAlignment="1" applyProtection="1">
      <alignment horizontal="left" vertical="top"/>
    </xf>
    <xf numFmtId="43" fontId="24" fillId="0" borderId="0" xfId="2" applyFont="1" applyFill="1" applyBorder="1" applyAlignment="1" applyProtection="1">
      <alignment horizontal="left" vertical="top" wrapText="1"/>
    </xf>
    <xf numFmtId="43" fontId="25" fillId="0" borderId="0" xfId="2" applyFont="1" applyFill="1" applyBorder="1" applyAlignment="1" applyProtection="1">
      <alignment horizontal="center" vertical="center"/>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textRotation="90" wrapText="1"/>
      <protection locked="0"/>
    </xf>
    <xf numFmtId="0" fontId="17" fillId="0" borderId="1" xfId="0" applyFont="1" applyBorder="1" applyAlignment="1" applyProtection="1">
      <alignment horizontal="center" vertical="center" textRotation="90" wrapText="1"/>
      <protection locked="0"/>
    </xf>
    <xf numFmtId="0" fontId="13" fillId="0" borderId="16"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8" fillId="0" borderId="8" xfId="0" applyFont="1" applyBorder="1" applyAlignment="1" applyProtection="1">
      <alignment horizontal="center" vertical="center" textRotation="90" wrapText="1"/>
      <protection locked="0"/>
    </xf>
    <xf numFmtId="0" fontId="18" fillId="0" borderId="1" xfId="0" applyFont="1" applyBorder="1" applyAlignment="1" applyProtection="1">
      <alignment horizontal="center" vertical="center" textRotation="90" wrapText="1"/>
      <protection locked="0"/>
    </xf>
    <xf numFmtId="0" fontId="15" fillId="0" borderId="11" xfId="0" applyFont="1" applyBorder="1" applyAlignment="1" applyProtection="1">
      <alignment horizontal="center" vertical="top"/>
      <protection locked="0"/>
    </xf>
    <xf numFmtId="0" fontId="15" fillId="0" borderId="15" xfId="0" applyFont="1" applyBorder="1" applyAlignment="1" applyProtection="1">
      <alignment horizontal="center" vertical="top"/>
      <protection locked="0"/>
    </xf>
    <xf numFmtId="0" fontId="13" fillId="0" borderId="8"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protection locked="0"/>
    </xf>
    <xf numFmtId="0" fontId="18" fillId="0" borderId="8" xfId="0" applyFont="1" applyBorder="1" applyAlignment="1" applyProtection="1">
      <alignment horizontal="center" vertical="top" wrapText="1"/>
      <protection locked="0"/>
    </xf>
    <xf numFmtId="0" fontId="45" fillId="14" borderId="0" xfId="0" applyFont="1" applyFill="1" applyAlignment="1" applyProtection="1">
      <alignment horizontal="center" vertical="center" wrapText="1"/>
    </xf>
    <xf numFmtId="0" fontId="46" fillId="15" borderId="2" xfId="0" applyFont="1" applyFill="1" applyBorder="1" applyAlignment="1" applyProtection="1">
      <alignment horizontal="left" vertical="top"/>
    </xf>
    <xf numFmtId="0" fontId="46" fillId="15" borderId="3" xfId="0" applyFont="1" applyFill="1" applyBorder="1" applyAlignment="1" applyProtection="1">
      <alignment horizontal="left" vertical="top"/>
    </xf>
    <xf numFmtId="0" fontId="46" fillId="15" borderId="6" xfId="0" applyFont="1" applyFill="1" applyBorder="1" applyAlignment="1" applyProtection="1">
      <alignment horizontal="left" vertical="top"/>
    </xf>
    <xf numFmtId="0" fontId="23" fillId="4" borderId="7" xfId="2" applyNumberFormat="1" applyFont="1" applyFill="1" applyBorder="1" applyAlignment="1" applyProtection="1">
      <alignment horizontal="left" vertical="center" wrapText="1"/>
    </xf>
    <xf numFmtId="0" fontId="23" fillId="4" borderId="0" xfId="2" applyNumberFormat="1" applyFont="1" applyFill="1" applyBorder="1" applyAlignment="1" applyProtection="1">
      <alignment horizontal="left" vertical="center" wrapText="1"/>
    </xf>
    <xf numFmtId="43" fontId="23" fillId="5" borderId="7" xfId="2" applyFont="1" applyFill="1" applyBorder="1" applyAlignment="1" applyProtection="1">
      <alignment horizontal="left" vertical="center" wrapText="1"/>
    </xf>
    <xf numFmtId="43" fontId="23" fillId="5" borderId="0" xfId="2" applyFont="1" applyFill="1" applyBorder="1" applyAlignment="1" applyProtection="1">
      <alignment horizontal="left" vertical="center" wrapText="1"/>
    </xf>
    <xf numFmtId="43" fontId="23" fillId="5" borderId="9" xfId="2" applyFont="1" applyFill="1" applyBorder="1" applyAlignment="1" applyProtection="1">
      <alignment horizontal="left" vertical="center" wrapText="1"/>
    </xf>
    <xf numFmtId="14" fontId="23" fillId="5" borderId="0" xfId="2" applyNumberFormat="1" applyFont="1" applyFill="1" applyBorder="1" applyAlignment="1" applyProtection="1">
      <alignment horizontal="left" vertical="center" wrapText="1"/>
    </xf>
    <xf numFmtId="43" fontId="23" fillId="3" borderId="0" xfId="0" applyNumberFormat="1" applyFont="1" applyFill="1" applyBorder="1" applyAlignment="1" applyProtection="1">
      <alignment horizontal="left" vertical="top"/>
    </xf>
    <xf numFmtId="0" fontId="46" fillId="15" borderId="2" xfId="0" applyFont="1" applyFill="1" applyBorder="1" applyAlignment="1" applyProtection="1">
      <alignment horizontal="center" vertical="top"/>
    </xf>
    <xf numFmtId="0" fontId="46" fillId="15" borderId="3" xfId="0" applyFont="1" applyFill="1" applyBorder="1" applyAlignment="1" applyProtection="1">
      <alignment horizontal="center" vertical="top"/>
    </xf>
    <xf numFmtId="0" fontId="46" fillId="15" borderId="6" xfId="0" applyFont="1" applyFill="1" applyBorder="1" applyAlignment="1" applyProtection="1">
      <alignment horizontal="center" vertical="top"/>
    </xf>
    <xf numFmtId="43" fontId="39" fillId="5" borderId="0" xfId="2" applyFont="1" applyFill="1" applyBorder="1" applyAlignment="1" applyProtection="1">
      <alignment horizontal="left" vertical="center" wrapText="1"/>
    </xf>
    <xf numFmtId="0" fontId="21" fillId="0" borderId="8" xfId="0" applyFont="1" applyBorder="1" applyAlignment="1" applyProtection="1">
      <alignment horizontal="center" vertical="center" textRotation="90" wrapText="1"/>
      <protection locked="0"/>
    </xf>
    <xf numFmtId="0" fontId="21" fillId="0" borderId="1" xfId="0" applyFont="1" applyBorder="1" applyAlignment="1" applyProtection="1">
      <alignment horizontal="center" vertical="center" textRotation="90" wrapText="1"/>
      <protection locked="0"/>
    </xf>
    <xf numFmtId="0" fontId="19" fillId="0" borderId="8" xfId="0" applyFont="1" applyBorder="1" applyAlignment="1" applyProtection="1">
      <alignment horizontal="center" vertical="top" wrapText="1"/>
      <protection locked="0"/>
    </xf>
    <xf numFmtId="0" fontId="19" fillId="0" borderId="1" xfId="0" applyFont="1" applyBorder="1" applyAlignment="1" applyProtection="1">
      <alignment horizontal="center" vertical="top" wrapText="1"/>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6" fillId="0" borderId="4" xfId="0" applyFont="1" applyBorder="1" applyAlignment="1" applyProtection="1">
      <alignment horizontal="left"/>
      <protection locked="0"/>
    </xf>
    <xf numFmtId="0" fontId="2" fillId="0" borderId="4" xfId="0" applyFont="1" applyBorder="1" applyAlignment="1" applyProtection="1">
      <alignment horizontal="center" vertical="top" wrapText="1"/>
    </xf>
    <xf numFmtId="0" fontId="2" fillId="0" borderId="61" xfId="0" applyFont="1" applyBorder="1" applyAlignment="1" applyProtection="1">
      <alignment horizontal="left" vertical="center" wrapText="1"/>
    </xf>
    <xf numFmtId="0" fontId="2" fillId="0" borderId="30" xfId="0" applyFont="1" applyBorder="1" applyAlignment="1" applyProtection="1">
      <alignment horizontal="left" vertical="center" wrapText="1"/>
    </xf>
    <xf numFmtId="0" fontId="2" fillId="0" borderId="63" xfId="0" applyFont="1" applyBorder="1" applyAlignment="1" applyProtection="1">
      <alignment horizontal="left" vertical="center" wrapText="1"/>
    </xf>
    <xf numFmtId="0" fontId="2" fillId="0" borderId="25" xfId="0" applyFont="1" applyBorder="1" applyAlignment="1" applyProtection="1">
      <alignment horizontal="left" vertical="center" wrapText="1"/>
    </xf>
    <xf numFmtId="0" fontId="55" fillId="11" borderId="64" xfId="0" applyFont="1" applyFill="1" applyBorder="1" applyAlignment="1" applyProtection="1">
      <alignment horizontal="right" vertical="top" wrapText="1"/>
    </xf>
    <xf numFmtId="0" fontId="55" fillId="11" borderId="65" xfId="0" applyFont="1" applyFill="1" applyBorder="1" applyAlignment="1" applyProtection="1">
      <alignment horizontal="right" vertical="top" wrapText="1"/>
    </xf>
    <xf numFmtId="0" fontId="65" fillId="12" borderId="0" xfId="0" applyFont="1" applyFill="1" applyBorder="1" applyAlignment="1" applyProtection="1">
      <alignment horizontal="center" vertical="center"/>
    </xf>
    <xf numFmtId="0" fontId="3" fillId="0" borderId="6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55" xfId="0" applyFont="1" applyBorder="1" applyAlignment="1" applyProtection="1">
      <alignment horizontal="left" vertical="center"/>
      <protection locked="0"/>
    </xf>
    <xf numFmtId="0" fontId="72" fillId="11" borderId="0" xfId="0" applyFont="1" applyFill="1" applyBorder="1" applyAlignment="1" applyProtection="1">
      <alignment horizontal="center" vertical="center"/>
    </xf>
    <xf numFmtId="0" fontId="2"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left"/>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protection locked="0"/>
    </xf>
    <xf numFmtId="0" fontId="39" fillId="3" borderId="1" xfId="0" applyFont="1" applyFill="1" applyBorder="1" applyAlignment="1" applyProtection="1">
      <alignment horizontal="left" vertical="top"/>
    </xf>
    <xf numFmtId="0" fontId="39" fillId="4" borderId="1" xfId="2" applyNumberFormat="1" applyFont="1" applyFill="1" applyBorder="1" applyAlignment="1" applyProtection="1">
      <alignment horizontal="left" vertical="top" wrapText="1"/>
    </xf>
    <xf numFmtId="43" fontId="39" fillId="5" borderId="1" xfId="2" applyFont="1" applyFill="1" applyBorder="1" applyAlignment="1" applyProtection="1">
      <alignment horizontal="left" vertical="top" wrapText="1"/>
    </xf>
    <xf numFmtId="0" fontId="2" fillId="0" borderId="2" xfId="0" applyFont="1" applyBorder="1" applyAlignment="1" applyProtection="1">
      <alignment horizontal="right" vertical="center"/>
    </xf>
    <xf numFmtId="0" fontId="2" fillId="0" borderId="6" xfId="0" applyFont="1" applyBorder="1" applyAlignment="1" applyProtection="1">
      <alignment horizontal="right" vertical="center"/>
    </xf>
    <xf numFmtId="0" fontId="3" fillId="6" borderId="1" xfId="0" applyFont="1" applyFill="1" applyBorder="1" applyAlignment="1" applyProtection="1">
      <alignment horizontal="left" vertical="top" wrapText="1"/>
      <protection locked="0"/>
    </xf>
    <xf numFmtId="0" fontId="39" fillId="0" borderId="4" xfId="0" applyFont="1" applyFill="1" applyBorder="1" applyAlignment="1" applyProtection="1">
      <alignment horizontal="center" vertical="top"/>
    </xf>
    <xf numFmtId="0" fontId="65" fillId="12" borderId="5" xfId="0" applyFont="1" applyFill="1" applyBorder="1" applyAlignment="1" applyProtection="1">
      <alignment horizontal="center" vertical="center"/>
    </xf>
    <xf numFmtId="0" fontId="4" fillId="0" borderId="21" xfId="0" applyFont="1" applyBorder="1" applyAlignment="1" applyProtection="1">
      <alignment horizontal="center"/>
    </xf>
    <xf numFmtId="0" fontId="4" fillId="0" borderId="4" xfId="0" applyFont="1" applyBorder="1" applyAlignment="1" applyProtection="1">
      <alignment horizontal="center"/>
    </xf>
    <xf numFmtId="0" fontId="4" fillId="0" borderId="22" xfId="0" applyFont="1" applyBorder="1" applyAlignment="1" applyProtection="1">
      <alignment horizontal="center"/>
    </xf>
    <xf numFmtId="0" fontId="2" fillId="6" borderId="5" xfId="0" applyFont="1" applyFill="1" applyBorder="1" applyAlignment="1" applyProtection="1">
      <alignment horizontal="left" vertical="top"/>
      <protection locked="0"/>
    </xf>
    <xf numFmtId="0" fontId="2" fillId="6" borderId="23" xfId="0" applyFont="1" applyFill="1" applyBorder="1" applyAlignment="1" applyProtection="1">
      <alignment horizontal="left" vertical="top"/>
      <protection locked="0"/>
    </xf>
    <xf numFmtId="0" fontId="3" fillId="0" borderId="1" xfId="0" applyFont="1" applyBorder="1" applyAlignment="1" applyProtection="1">
      <alignment horizontal="center" vertical="center"/>
    </xf>
    <xf numFmtId="0" fontId="3" fillId="6" borderId="1" xfId="0" applyFont="1" applyFill="1" applyBorder="1" applyAlignment="1" applyProtection="1">
      <alignment horizontal="left" vertical="center" wrapText="1"/>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13" fillId="0" borderId="5" xfId="0" applyFont="1" applyBorder="1" applyAlignment="1" applyProtection="1">
      <alignment horizontal="left" vertical="center"/>
      <protection locked="0"/>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171" fontId="0" fillId="10" borderId="1" xfId="0" applyNumberFormat="1" applyFill="1" applyBorder="1" applyAlignment="1" applyProtection="1">
      <alignment horizontal="center" vertical="top" wrapText="1"/>
      <protection locked="0"/>
    </xf>
    <xf numFmtId="171" fontId="6" fillId="10" borderId="1" xfId="0" applyNumberFormat="1" applyFont="1" applyFill="1" applyBorder="1" applyAlignment="1" applyProtection="1">
      <alignment horizontal="center" vertical="top" wrapText="1"/>
      <protection locked="0"/>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4" xfId="0" applyFont="1" applyBorder="1" applyAlignment="1">
      <alignment horizontal="center" vertical="center" wrapText="1"/>
    </xf>
    <xf numFmtId="0" fontId="0" fillId="0" borderId="1" xfId="0" applyBorder="1" applyAlignment="1" applyProtection="1">
      <alignment horizontal="left" vertical="center"/>
      <protection locked="0"/>
    </xf>
    <xf numFmtId="0" fontId="34" fillId="0" borderId="1" xfId="0" applyFont="1" applyBorder="1" applyAlignment="1" applyProtection="1">
      <alignment horizontal="left" vertical="top"/>
      <protection locked="0"/>
    </xf>
    <xf numFmtId="0" fontId="34" fillId="0" borderId="20" xfId="0" applyFont="1" applyBorder="1" applyAlignment="1" applyProtection="1">
      <alignment horizontal="left" vertical="top"/>
      <protection locked="0"/>
    </xf>
    <xf numFmtId="0" fontId="45" fillId="14" borderId="0" xfId="0" applyFont="1" applyFill="1" applyAlignment="1">
      <alignment horizontal="center" vertical="center" wrapText="1"/>
    </xf>
    <xf numFmtId="0" fontId="0" fillId="0" borderId="1" xfId="0" applyBorder="1" applyAlignment="1" applyProtection="1">
      <alignment horizontal="left" vertical="top" wrapText="1"/>
      <protection locked="0"/>
    </xf>
    <xf numFmtId="0" fontId="33" fillId="7" borderId="2" xfId="2" applyNumberFormat="1" applyFont="1" applyFill="1" applyBorder="1" applyAlignment="1" applyProtection="1">
      <alignment horizontal="left" vertical="top" wrapText="1"/>
      <protection locked="0"/>
    </xf>
    <xf numFmtId="0" fontId="33" fillId="7" borderId="3" xfId="2" applyNumberFormat="1" applyFont="1" applyFill="1" applyBorder="1" applyAlignment="1" applyProtection="1">
      <alignment horizontal="left" vertical="top" wrapText="1"/>
      <protection locked="0"/>
    </xf>
    <xf numFmtId="0" fontId="33" fillId="7" borderId="6" xfId="2" applyNumberFormat="1" applyFont="1" applyFill="1" applyBorder="1" applyAlignment="1" applyProtection="1">
      <alignment horizontal="left" vertical="top" wrapText="1"/>
      <protection locked="0"/>
    </xf>
    <xf numFmtId="43" fontId="35" fillId="8" borderId="19" xfId="2" applyFont="1" applyFill="1" applyBorder="1" applyAlignment="1" applyProtection="1">
      <alignment horizontal="left" wrapText="1"/>
      <protection locked="0"/>
    </xf>
    <xf numFmtId="43" fontId="35" fillId="8" borderId="21" xfId="2" applyFont="1" applyFill="1" applyBorder="1" applyAlignment="1" applyProtection="1">
      <alignment horizontal="left" wrapText="1"/>
      <protection locked="0"/>
    </xf>
    <xf numFmtId="43" fontId="35" fillId="8" borderId="4" xfId="2" applyFont="1" applyFill="1" applyBorder="1" applyAlignment="1" applyProtection="1">
      <alignment horizontal="left" wrapText="1"/>
      <protection locked="0"/>
    </xf>
    <xf numFmtId="43" fontId="35" fillId="0" borderId="1" xfId="2" applyFont="1" applyFill="1"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7" fillId="0" borderId="4" xfId="0" applyFont="1" applyBorder="1" applyAlignment="1" applyProtection="1">
      <alignment horizontal="left" vertical="center"/>
      <protection locked="0"/>
    </xf>
    <xf numFmtId="0" fontId="47" fillId="0" borderId="4" xfId="0" applyFont="1" applyBorder="1" applyAlignment="1" applyProtection="1">
      <alignment horizontal="left"/>
      <protection locked="0"/>
    </xf>
    <xf numFmtId="0" fontId="47" fillId="0" borderId="0" xfId="0" applyFont="1" applyBorder="1" applyAlignment="1" applyProtection="1">
      <alignment horizontal="center" vertical="center"/>
      <protection locked="0"/>
    </xf>
    <xf numFmtId="0" fontId="47" fillId="0" borderId="0" xfId="0" applyFont="1" applyBorder="1" applyAlignment="1" applyProtection="1">
      <alignment horizontal="center"/>
      <protection locked="0"/>
    </xf>
    <xf numFmtId="0" fontId="47" fillId="0" borderId="0" xfId="0" applyFont="1" applyAlignment="1" applyProtection="1">
      <alignment horizontal="center" vertical="center"/>
      <protection locked="0"/>
    </xf>
    <xf numFmtId="0" fontId="47" fillId="0" borderId="0" xfId="0" applyFont="1" applyAlignment="1" applyProtection="1">
      <alignment horizontal="center"/>
      <protection locked="0"/>
    </xf>
    <xf numFmtId="0" fontId="0" fillId="0" borderId="1" xfId="0" applyBorder="1" applyAlignment="1" applyProtection="1">
      <alignment horizontal="center"/>
    </xf>
    <xf numFmtId="0" fontId="40" fillId="0" borderId="1" xfId="0" applyFont="1" applyBorder="1" applyAlignment="1" applyProtection="1">
      <alignment horizontal="center" vertical="top" wrapText="1"/>
    </xf>
    <xf numFmtId="0" fontId="40" fillId="0" borderId="1" xfId="0" applyFont="1" applyBorder="1" applyAlignment="1" applyProtection="1">
      <alignment horizontal="left" vertical="top" wrapText="1"/>
    </xf>
    <xf numFmtId="0" fontId="4" fillId="0" borderId="7" xfId="0" applyFont="1" applyBorder="1" applyAlignment="1" applyProtection="1">
      <alignment horizontal="left" vertical="top" wrapText="1" indent="12"/>
    </xf>
    <xf numFmtId="0" fontId="4" fillId="0" borderId="0" xfId="0" applyFont="1" applyBorder="1" applyAlignment="1" applyProtection="1">
      <alignment horizontal="left" vertical="top" wrapText="1" indent="12"/>
    </xf>
    <xf numFmtId="0" fontId="4" fillId="0" borderId="9" xfId="0" applyFont="1" applyBorder="1" applyAlignment="1" applyProtection="1">
      <alignment horizontal="left" vertical="top" wrapText="1" indent="12"/>
    </xf>
    <xf numFmtId="0" fontId="4" fillId="0" borderId="24" xfId="0" applyFont="1" applyBorder="1" applyAlignment="1" applyProtection="1">
      <alignment horizontal="left" vertical="top" wrapText="1" indent="12"/>
    </xf>
    <xf numFmtId="0" fontId="4" fillId="0" borderId="5" xfId="0" applyFont="1" applyBorder="1" applyAlignment="1" applyProtection="1">
      <alignment horizontal="left" vertical="top" wrapText="1" indent="12"/>
    </xf>
    <xf numFmtId="0" fontId="4" fillId="0" borderId="23" xfId="0" applyFont="1" applyBorder="1" applyAlignment="1" applyProtection="1">
      <alignment horizontal="left" vertical="top" wrapText="1" indent="12"/>
    </xf>
    <xf numFmtId="0" fontId="27" fillId="11" borderId="0" xfId="0" applyFont="1" applyFill="1" applyBorder="1" applyAlignment="1" applyProtection="1">
      <alignment horizontal="center" vertical="top"/>
    </xf>
    <xf numFmtId="0" fontId="27" fillId="0" borderId="1" xfId="0" applyFont="1" applyBorder="1" applyAlignment="1" applyProtection="1">
      <alignment horizontal="center" vertical="top" wrapText="1"/>
    </xf>
    <xf numFmtId="0" fontId="27" fillId="0" borderId="2" xfId="0" applyFont="1" applyBorder="1" applyAlignment="1" applyProtection="1">
      <alignment horizontal="center" vertical="top" wrapText="1"/>
    </xf>
    <xf numFmtId="0" fontId="27" fillId="0" borderId="6" xfId="0" applyFont="1" applyBorder="1" applyAlignment="1" applyProtection="1">
      <alignment horizontal="center" vertical="top" wrapText="1"/>
    </xf>
    <xf numFmtId="0" fontId="40" fillId="0" borderId="20" xfId="0" applyFont="1" applyBorder="1" applyAlignment="1" applyProtection="1">
      <alignment horizontal="center" vertical="top" wrapText="1"/>
    </xf>
    <xf numFmtId="0" fontId="40" fillId="0" borderId="19" xfId="0" applyFont="1" applyBorder="1" applyAlignment="1" applyProtection="1">
      <alignment horizontal="center" vertical="top" wrapText="1"/>
    </xf>
    <xf numFmtId="0" fontId="40" fillId="0" borderId="8" xfId="0" applyFont="1" applyBorder="1" applyAlignment="1" applyProtection="1">
      <alignment horizontal="center" vertical="top" wrapText="1"/>
    </xf>
    <xf numFmtId="0" fontId="40" fillId="0" borderId="21" xfId="0" applyFont="1" applyBorder="1" applyAlignment="1" applyProtection="1">
      <alignment horizontal="left" vertical="top" wrapText="1"/>
    </xf>
    <xf numFmtId="0" fontId="40" fillId="0" borderId="4" xfId="0" applyFont="1" applyBorder="1" applyAlignment="1" applyProtection="1">
      <alignment horizontal="left" vertical="top" wrapText="1"/>
    </xf>
    <xf numFmtId="0" fontId="40" fillId="0" borderId="22" xfId="0" applyFont="1" applyBorder="1" applyAlignment="1" applyProtection="1">
      <alignment horizontal="left" vertical="top" wrapText="1"/>
    </xf>
    <xf numFmtId="0" fontId="39" fillId="3" borderId="1" xfId="0" applyFont="1" applyFill="1" applyBorder="1" applyAlignment="1" applyProtection="1">
      <alignment horizontal="center" vertical="center"/>
    </xf>
    <xf numFmtId="14" fontId="0" fillId="0" borderId="7" xfId="0" applyNumberFormat="1" applyBorder="1" applyAlignment="1" applyProtection="1">
      <alignment horizontal="left"/>
    </xf>
    <xf numFmtId="43" fontId="0" fillId="0" borderId="0" xfId="0" applyNumberFormat="1" applyAlignment="1" applyProtection="1">
      <alignment horizontal="left"/>
    </xf>
    <xf numFmtId="0" fontId="0" fillId="0" borderId="2" xfId="0" applyBorder="1" applyAlignment="1" applyProtection="1">
      <alignment horizontal="center"/>
    </xf>
    <xf numFmtId="0" fontId="0" fillId="0" borderId="6" xfId="0" applyBorder="1" applyAlignment="1" applyProtection="1">
      <alignment horizontal="center"/>
    </xf>
    <xf numFmtId="0" fontId="43" fillId="0" borderId="19" xfId="0" applyFont="1" applyBorder="1" applyAlignment="1" applyProtection="1">
      <alignment horizontal="left" vertical="top" wrapText="1" indent="12"/>
    </xf>
    <xf numFmtId="173" fontId="0" fillId="0" borderId="2" xfId="0" applyNumberFormat="1" applyBorder="1" applyAlignment="1" applyProtection="1">
      <alignment horizontal="center" vertical="center"/>
    </xf>
    <xf numFmtId="173" fontId="0" fillId="0" borderId="6" xfId="0" applyNumberFormat="1" applyBorder="1" applyAlignment="1" applyProtection="1">
      <alignment horizontal="center" vertical="center"/>
    </xf>
    <xf numFmtId="0" fontId="2" fillId="0" borderId="0" xfId="0" applyFont="1" applyBorder="1" applyAlignment="1" applyProtection="1">
      <alignment horizontal="left" vertical="top" wrapText="1" indent="1"/>
    </xf>
    <xf numFmtId="0" fontId="0" fillId="0" borderId="3" xfId="0" applyBorder="1" applyAlignment="1" applyProtection="1">
      <alignment horizontal="center"/>
    </xf>
    <xf numFmtId="0" fontId="0" fillId="0" borderId="2" xfId="0" applyBorder="1" applyAlignment="1" applyProtection="1">
      <alignment horizontal="center" vertical="center"/>
    </xf>
    <xf numFmtId="0" fontId="0" fillId="0" borderId="6" xfId="0" applyBorder="1" applyAlignment="1" applyProtection="1">
      <alignment horizontal="center" vertical="center"/>
    </xf>
    <xf numFmtId="0" fontId="0" fillId="19" borderId="2" xfId="0" applyFill="1" applyBorder="1" applyAlignment="1" applyProtection="1">
      <alignment horizontal="center"/>
    </xf>
    <xf numFmtId="0" fontId="0" fillId="19" borderId="6" xfId="0" applyFill="1" applyBorder="1" applyAlignment="1" applyProtection="1">
      <alignment horizontal="center"/>
    </xf>
    <xf numFmtId="0" fontId="40" fillId="0" borderId="2" xfId="0" applyFont="1" applyBorder="1" applyAlignment="1" applyProtection="1">
      <alignment horizontal="left" vertical="top" wrapText="1"/>
    </xf>
    <xf numFmtId="0" fontId="40" fillId="0" borderId="3" xfId="0" applyFont="1" applyBorder="1" applyAlignment="1" applyProtection="1">
      <alignment horizontal="left" vertical="top" wrapText="1"/>
    </xf>
    <xf numFmtId="0" fontId="40" fillId="0" borderId="6" xfId="0" applyFont="1" applyBorder="1" applyAlignment="1" applyProtection="1">
      <alignment horizontal="left" vertical="top" wrapText="1"/>
    </xf>
    <xf numFmtId="0" fontId="39" fillId="3" borderId="20" xfId="0" applyFont="1" applyFill="1" applyBorder="1" applyAlignment="1" applyProtection="1">
      <alignment horizontal="left" vertical="top"/>
    </xf>
    <xf numFmtId="43" fontId="39" fillId="0" borderId="7" xfId="2" applyFont="1" applyFill="1" applyBorder="1" applyAlignment="1" applyProtection="1">
      <alignment horizontal="left" vertical="center" wrapText="1"/>
    </xf>
    <xf numFmtId="43" fontId="39" fillId="0" borderId="9" xfId="2" applyFont="1" applyFill="1" applyBorder="1" applyAlignment="1" applyProtection="1">
      <alignment horizontal="left" vertical="center" wrapText="1"/>
    </xf>
    <xf numFmtId="0" fontId="39" fillId="4" borderId="0" xfId="2" applyNumberFormat="1" applyFont="1" applyFill="1" applyBorder="1" applyAlignment="1" applyProtection="1">
      <alignment horizontal="left" vertical="top" wrapText="1"/>
    </xf>
    <xf numFmtId="0" fontId="39" fillId="3" borderId="20" xfId="0" applyFont="1" applyFill="1" applyBorder="1" applyAlignment="1" applyProtection="1">
      <alignment horizontal="left" vertical="center"/>
    </xf>
    <xf numFmtId="43" fontId="39" fillId="0" borderId="0" xfId="2" applyFont="1" applyFill="1" applyBorder="1" applyAlignment="1" applyProtection="1">
      <alignment horizontal="left" vertical="center" wrapText="1"/>
    </xf>
    <xf numFmtId="0" fontId="12" fillId="13" borderId="0" xfId="0" applyFont="1" applyFill="1" applyBorder="1" applyAlignment="1" applyProtection="1">
      <alignment horizontal="left" vertical="top" wrapText="1" indent="1"/>
    </xf>
    <xf numFmtId="0" fontId="39" fillId="3" borderId="1" xfId="0" applyFont="1" applyFill="1" applyBorder="1" applyAlignment="1" applyProtection="1">
      <alignment horizontal="left" vertical="center"/>
    </xf>
    <xf numFmtId="170" fontId="37" fillId="0" borderId="0" xfId="0" applyNumberFormat="1" applyFont="1" applyBorder="1" applyAlignment="1" applyProtection="1">
      <alignment horizontal="center" vertical="center"/>
    </xf>
    <xf numFmtId="0" fontId="4" fillId="0" borderId="21"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22" xfId="0" applyFont="1" applyBorder="1" applyAlignment="1" applyProtection="1">
      <alignment horizontal="left" vertical="top" wrapText="1"/>
    </xf>
    <xf numFmtId="0" fontId="43" fillId="0" borderId="8" xfId="0" applyFont="1" applyBorder="1" applyAlignment="1" applyProtection="1">
      <alignment horizontal="left" vertical="top" wrapText="1" indent="12"/>
    </xf>
    <xf numFmtId="0" fontId="4" fillId="13" borderId="2" xfId="0" applyFont="1" applyFill="1" applyBorder="1" applyAlignment="1" applyProtection="1">
      <alignment horizontal="center" vertical="top" wrapText="1"/>
    </xf>
    <xf numFmtId="0" fontId="4" fillId="13" borderId="3" xfId="0" applyFont="1" applyFill="1" applyBorder="1" applyAlignment="1" applyProtection="1">
      <alignment horizontal="center" vertical="top" wrapText="1"/>
    </xf>
    <xf numFmtId="0" fontId="4" fillId="13" borderId="6" xfId="0" applyFont="1" applyFill="1" applyBorder="1" applyAlignment="1" applyProtection="1">
      <alignment horizontal="center" vertical="top" wrapText="1"/>
    </xf>
    <xf numFmtId="0" fontId="0" fillId="16" borderId="2" xfId="0" applyFill="1" applyBorder="1" applyAlignment="1" applyProtection="1">
      <alignment horizontal="center"/>
    </xf>
    <xf numFmtId="0" fontId="0" fillId="16" borderId="6" xfId="0" applyFill="1" applyBorder="1" applyAlignment="1" applyProtection="1">
      <alignment horizontal="center"/>
    </xf>
  </cellXfs>
  <cellStyles count="4">
    <cellStyle name="Comma" xfId="2" builtinId="3"/>
    <cellStyle name="Hyperlink" xfId="3" builtinId="8"/>
    <cellStyle name="Normal" xfId="0" builtinId="0"/>
    <cellStyle name="Percent" xfId="1" builtinId="5"/>
  </cellStyles>
  <dxfs count="0"/>
  <tableStyles count="0" defaultTableStyle="TableStyleMedium9" defaultPivotStyle="PivotStyleLight16"/>
  <colors>
    <mruColors>
      <color rgb="FF531DB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2524125</xdr:colOff>
      <xdr:row>0</xdr:row>
      <xdr:rowOff>114300</xdr:rowOff>
    </xdr:from>
    <xdr:to>
      <xdr:col>3</xdr:col>
      <xdr:colOff>3529965</xdr:colOff>
      <xdr:row>5</xdr:row>
      <xdr:rowOff>167640</xdr:rowOff>
    </xdr:to>
    <xdr:pic>
      <xdr:nvPicPr>
        <xdr:cNvPr id="2" name="Picture 1">
          <a:extLst>
            <a:ext uri="{FF2B5EF4-FFF2-40B4-BE49-F238E27FC236}">
              <a16:creationId xmlns:a16="http://schemas.microsoft.com/office/drawing/2014/main" id="{A833D88E-03C8-4477-A1FF-9FD370021A4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524125" y="114300"/>
          <a:ext cx="1005840" cy="100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2457450</xdr:colOff>
      <xdr:row>0</xdr:row>
      <xdr:rowOff>133367</xdr:rowOff>
    </xdr:from>
    <xdr:to>
      <xdr:col>0</xdr:col>
      <xdr:colOff>3463290</xdr:colOff>
      <xdr:row>6</xdr:row>
      <xdr:rowOff>44547</xdr:rowOff>
    </xdr:to>
    <xdr:pic>
      <xdr:nvPicPr>
        <xdr:cNvPr id="6" name="Picture 5">
          <a:extLst>
            <a:ext uri="{FF2B5EF4-FFF2-40B4-BE49-F238E27FC236}">
              <a16:creationId xmlns:a16="http://schemas.microsoft.com/office/drawing/2014/main" id="{62A331AF-6095-4A24-BE31-0B936781AA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7450" y="133367"/>
          <a:ext cx="1005840" cy="10541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100012</xdr:colOff>
      <xdr:row>22</xdr:row>
      <xdr:rowOff>735013</xdr:rowOff>
    </xdr:from>
    <xdr:to>
      <xdr:col>2</xdr:col>
      <xdr:colOff>2304097</xdr:colOff>
      <xdr:row>22</xdr:row>
      <xdr:rowOff>736601</xdr:rowOff>
    </xdr:to>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a:off x="100012" y="11660188"/>
          <a:ext cx="265176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52386</xdr:colOff>
      <xdr:row>23</xdr:row>
      <xdr:rowOff>12700</xdr:rowOff>
    </xdr:from>
    <xdr:to>
      <xdr:col>5</xdr:col>
      <xdr:colOff>793431</xdr:colOff>
      <xdr:row>23</xdr:row>
      <xdr:rowOff>14288</xdr:rowOff>
    </xdr:to>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5138736" y="11976100"/>
          <a:ext cx="164592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D36"/>
  <sheetViews>
    <sheetView workbookViewId="0">
      <selection activeCell="A27" sqref="A27"/>
    </sheetView>
  </sheetViews>
  <sheetFormatPr defaultRowHeight="15" x14ac:dyDescent="0.25"/>
  <cols>
    <col min="1" max="1" width="53.7109375" style="10" customWidth="1"/>
    <col min="2" max="2" width="2.42578125" style="10" customWidth="1"/>
    <col min="3" max="3" width="15.140625" style="10" customWidth="1"/>
    <col min="4" max="4" width="14" style="10" customWidth="1"/>
    <col min="5" max="16384" width="9.140625" style="10"/>
  </cols>
  <sheetData>
    <row r="11" spans="1:4" x14ac:dyDescent="0.25">
      <c r="D11" s="98"/>
    </row>
    <row r="12" spans="1:4" x14ac:dyDescent="0.25">
      <c r="D12" s="98"/>
    </row>
    <row r="13" spans="1:4" ht="22.5" x14ac:dyDescent="0.25">
      <c r="A13" s="250" t="s">
        <v>170</v>
      </c>
      <c r="B13" s="250"/>
      <c r="C13" s="250"/>
      <c r="D13" s="250"/>
    </row>
    <row r="14" spans="1:4" ht="19.5" x14ac:dyDescent="0.25">
      <c r="A14" s="251" t="s">
        <v>171</v>
      </c>
      <c r="B14" s="251"/>
      <c r="C14" s="251"/>
      <c r="D14" s="251"/>
    </row>
    <row r="15" spans="1:4" ht="25.5" x14ac:dyDescent="0.25">
      <c r="D15" s="94"/>
    </row>
    <row r="16" spans="1:4" ht="25.5" x14ac:dyDescent="0.25">
      <c r="D16" s="94"/>
    </row>
    <row r="17" spans="1:4" ht="25.5" x14ac:dyDescent="0.25">
      <c r="D17" s="94"/>
    </row>
    <row r="18" spans="1:4" ht="25.5" x14ac:dyDescent="0.25">
      <c r="D18" s="94"/>
    </row>
    <row r="19" spans="1:4" ht="25.5" x14ac:dyDescent="0.25">
      <c r="D19" s="94"/>
    </row>
    <row r="20" spans="1:4" ht="21" customHeight="1" x14ac:dyDescent="0.25">
      <c r="A20" s="252" t="s">
        <v>173</v>
      </c>
      <c r="B20" s="252"/>
      <c r="C20" s="252"/>
      <c r="D20" s="252"/>
    </row>
    <row r="21" spans="1:4" ht="21" customHeight="1" x14ac:dyDescent="0.25">
      <c r="A21" s="252" t="s">
        <v>177</v>
      </c>
      <c r="B21" s="252"/>
      <c r="C21" s="252"/>
      <c r="D21" s="252"/>
    </row>
    <row r="22" spans="1:4" ht="93.75" customHeight="1" x14ac:dyDescent="0.25">
      <c r="A22" s="253" t="s">
        <v>64</v>
      </c>
      <c r="B22" s="253"/>
      <c r="C22" s="253"/>
      <c r="D22" s="253"/>
    </row>
    <row r="23" spans="1:4" ht="25.5" x14ac:dyDescent="0.25">
      <c r="D23" s="94"/>
    </row>
    <row r="24" spans="1:4" ht="25.5" x14ac:dyDescent="0.25">
      <c r="D24" s="94"/>
    </row>
    <row r="25" spans="1:4" ht="25.5" x14ac:dyDescent="0.25">
      <c r="D25" s="94"/>
    </row>
    <row r="26" spans="1:4" ht="25.5" x14ac:dyDescent="0.25">
      <c r="D26" s="94"/>
    </row>
    <row r="27" spans="1:4" ht="25.5" x14ac:dyDescent="0.25">
      <c r="D27" s="94"/>
    </row>
    <row r="28" spans="1:4" ht="25.5" x14ac:dyDescent="0.25">
      <c r="D28" s="94"/>
    </row>
    <row r="29" spans="1:4" ht="20.25" x14ac:dyDescent="0.25">
      <c r="D29" s="95"/>
    </row>
    <row r="30" spans="1:4" ht="20.25" x14ac:dyDescent="0.25">
      <c r="D30" s="96"/>
    </row>
    <row r="31" spans="1:4" ht="15.75" x14ac:dyDescent="0.25">
      <c r="A31" s="158" t="s">
        <v>200</v>
      </c>
      <c r="B31" s="97"/>
      <c r="C31" s="249" t="s">
        <v>201</v>
      </c>
      <c r="D31" s="249"/>
    </row>
    <row r="32" spans="1:4" ht="7.5" customHeight="1" x14ac:dyDescent="0.25">
      <c r="A32" s="95"/>
      <c r="B32" s="95"/>
      <c r="D32" s="95"/>
    </row>
    <row r="33" spans="1:4" ht="15.75" x14ac:dyDescent="0.25">
      <c r="A33" s="92" t="s">
        <v>174</v>
      </c>
      <c r="B33" s="88"/>
      <c r="C33" s="93" t="s">
        <v>65</v>
      </c>
      <c r="D33" s="84"/>
    </row>
    <row r="34" spans="1:4" ht="15.75" x14ac:dyDescent="0.25">
      <c r="A34" s="90" t="s">
        <v>175</v>
      </c>
      <c r="B34" s="88"/>
      <c r="C34" s="91" t="s">
        <v>68</v>
      </c>
      <c r="D34" s="85"/>
    </row>
    <row r="35" spans="1:4" ht="15.75" x14ac:dyDescent="0.25">
      <c r="A35" s="90" t="s">
        <v>172</v>
      </c>
      <c r="B35" s="88"/>
      <c r="C35" s="91" t="s">
        <v>202</v>
      </c>
      <c r="D35" s="85"/>
    </row>
    <row r="36" spans="1:4" ht="15.75" x14ac:dyDescent="0.25">
      <c r="A36" s="87" t="s">
        <v>176</v>
      </c>
      <c r="B36" s="88"/>
      <c r="C36" s="89" t="s">
        <v>142</v>
      </c>
      <c r="D36" s="86"/>
    </row>
  </sheetData>
  <sheetProtection algorithmName="SHA-512" hashValue="P92YGuavKMe2Z/GslYxk+JMbdTqhjDjA5MkS9I+2vdv5Q0ZJW2yVr9D3ZIcgDFjGJghrEuyCOpxUU8hL7DvfAw==" saltValue="5b83gBiisj/+rgEv5JOw4w==" spinCount="100000" sheet="1" objects="1" scenarios="1"/>
  <mergeCells count="6">
    <mergeCell ref="C31:D31"/>
    <mergeCell ref="A13:D13"/>
    <mergeCell ref="A14:D14"/>
    <mergeCell ref="A20:D20"/>
    <mergeCell ref="A21:D21"/>
    <mergeCell ref="A22:D22"/>
  </mergeCells>
  <printOptions horizontalCentered="1"/>
  <pageMargins left="0.7" right="0.5" top="0.75" bottom="0.5" header="0.3" footer="0.3"/>
  <pageSetup paperSize="9" orientation="portrait" r:id="rId1"/>
  <headerFooter>
    <oddFooter>&amp;R&amp;6Date of Format update 28th Feb.2023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
  <sheetViews>
    <sheetView zoomScaleNormal="100" workbookViewId="0">
      <selection activeCell="B12" sqref="B12:C12"/>
    </sheetView>
  </sheetViews>
  <sheetFormatPr defaultRowHeight="15" x14ac:dyDescent="0.25"/>
  <cols>
    <col min="1" max="1" width="3.85546875" style="214" customWidth="1"/>
    <col min="2" max="2" width="2.85546875" style="214" bestFit="1" customWidth="1"/>
    <col min="3" max="3" width="69.5703125" style="214" customWidth="1"/>
    <col min="4" max="4" width="1.5703125" style="214" customWidth="1"/>
    <col min="5" max="5" width="13.140625" style="214" customWidth="1"/>
    <col min="6" max="6" width="12.5703125" style="214" customWidth="1"/>
    <col min="7" max="7" width="13.5703125" style="214" customWidth="1"/>
    <col min="8" max="8" width="12.85546875" style="214" bestFit="1" customWidth="1"/>
    <col min="9" max="9" width="4.140625" style="214" customWidth="1"/>
    <col min="10" max="10" width="7.85546875" style="214" customWidth="1"/>
    <col min="11" max="11" width="4.140625" style="214" customWidth="1"/>
    <col min="12" max="12" width="5.42578125" style="214" customWidth="1"/>
    <col min="13" max="13" width="4.140625" style="214" customWidth="1"/>
    <col min="14" max="14" width="24.7109375" style="214" customWidth="1"/>
    <col min="15" max="25" width="4.140625" style="214" customWidth="1"/>
    <col min="26" max="30" width="4.5703125" style="214" customWidth="1"/>
    <col min="31" max="16384" width="9.140625" style="214"/>
  </cols>
  <sheetData>
    <row r="1" spans="1:34" s="217" customFormat="1" ht="42.75" customHeight="1" x14ac:dyDescent="0.25">
      <c r="A1" s="282" t="s">
        <v>78</v>
      </c>
      <c r="B1" s="282"/>
      <c r="C1" s="282"/>
      <c r="D1" s="282"/>
      <c r="E1" s="282"/>
      <c r="F1" s="282"/>
      <c r="G1" s="282"/>
      <c r="H1" s="282"/>
    </row>
    <row r="2" spans="1:34" s="217" customFormat="1" ht="6" customHeight="1" x14ac:dyDescent="0.25">
      <c r="A2" s="247"/>
      <c r="B2" s="247"/>
      <c r="C2" s="247"/>
      <c r="D2" s="247"/>
      <c r="E2" s="247"/>
      <c r="F2" s="247"/>
      <c r="G2" s="247"/>
      <c r="H2" s="247"/>
    </row>
    <row r="3" spans="1:34" s="217" customFormat="1" ht="33" customHeight="1" x14ac:dyDescent="0.25">
      <c r="A3" s="248" t="s">
        <v>97</v>
      </c>
      <c r="B3" s="286" t="s">
        <v>100</v>
      </c>
      <c r="C3" s="286"/>
      <c r="D3" s="286"/>
      <c r="E3" s="286" t="s">
        <v>101</v>
      </c>
      <c r="F3" s="286"/>
      <c r="G3" s="286"/>
      <c r="H3" s="286"/>
    </row>
    <row r="4" spans="1:34" s="245" customFormat="1" ht="42.75" customHeight="1" x14ac:dyDescent="0.25">
      <c r="A4" s="235">
        <v>1</v>
      </c>
      <c r="B4" s="290" t="s">
        <v>121</v>
      </c>
      <c r="C4" s="291"/>
      <c r="D4" s="221" t="s">
        <v>99</v>
      </c>
      <c r="E4" s="283"/>
      <c r="F4" s="284"/>
      <c r="G4" s="284"/>
      <c r="H4" s="285"/>
      <c r="I4" s="244"/>
      <c r="J4" s="244"/>
      <c r="K4" s="244"/>
      <c r="L4" s="244"/>
      <c r="M4" s="244"/>
    </row>
    <row r="5" spans="1:34" s="245" customFormat="1" ht="47.25" customHeight="1" x14ac:dyDescent="0.25">
      <c r="A5" s="246">
        <f>A4+1</f>
        <v>2</v>
      </c>
      <c r="B5" s="292" t="s">
        <v>140</v>
      </c>
      <c r="C5" s="293"/>
      <c r="D5" s="221" t="s">
        <v>99</v>
      </c>
      <c r="E5" s="294"/>
      <c r="F5" s="295"/>
      <c r="G5" s="295"/>
      <c r="H5" s="296"/>
      <c r="I5" s="244"/>
      <c r="J5" s="244"/>
      <c r="K5" s="244"/>
      <c r="L5" s="244"/>
      <c r="M5" s="244"/>
    </row>
    <row r="6" spans="1:34" s="245" customFormat="1" ht="50.25" customHeight="1" x14ac:dyDescent="0.25">
      <c r="A6" s="246">
        <f>A5+1</f>
        <v>3</v>
      </c>
      <c r="B6" s="255" t="s">
        <v>72</v>
      </c>
      <c r="C6" s="256"/>
      <c r="D6" s="225" t="s">
        <v>99</v>
      </c>
      <c r="E6" s="287"/>
      <c r="F6" s="288"/>
      <c r="G6" s="288"/>
      <c r="H6" s="289"/>
      <c r="I6" s="244"/>
      <c r="J6" s="244"/>
      <c r="K6" s="244"/>
      <c r="L6" s="244"/>
      <c r="M6" s="244"/>
    </row>
    <row r="7" spans="1:34" s="217" customFormat="1" ht="46.5" customHeight="1" x14ac:dyDescent="0.25">
      <c r="A7" s="235">
        <f>A6+1</f>
        <v>4</v>
      </c>
      <c r="B7" s="257" t="s">
        <v>178</v>
      </c>
      <c r="C7" s="281"/>
      <c r="D7" s="225" t="s">
        <v>99</v>
      </c>
      <c r="E7" s="267"/>
      <c r="F7" s="268"/>
      <c r="G7" s="268"/>
      <c r="H7" s="269"/>
      <c r="I7" s="218"/>
      <c r="J7" s="218"/>
      <c r="K7" s="218"/>
      <c r="L7" s="218"/>
      <c r="M7" s="218"/>
    </row>
    <row r="8" spans="1:34" s="217" customFormat="1" ht="35.1" customHeight="1" x14ac:dyDescent="0.25">
      <c r="A8" s="235">
        <f>A7+1</f>
        <v>5</v>
      </c>
      <c r="B8" s="257" t="s">
        <v>75</v>
      </c>
      <c r="C8" s="281"/>
      <c r="D8" s="225" t="s">
        <v>99</v>
      </c>
      <c r="E8" s="270"/>
      <c r="F8" s="271"/>
      <c r="G8" s="271"/>
      <c r="H8" s="272"/>
      <c r="I8" s="218"/>
      <c r="J8" s="218"/>
      <c r="K8" s="218"/>
      <c r="L8" s="218"/>
      <c r="M8" s="218"/>
      <c r="AE8" s="218"/>
      <c r="AF8" s="218"/>
      <c r="AG8" s="218"/>
      <c r="AH8" s="218"/>
    </row>
    <row r="9" spans="1:34" s="217" customFormat="1" ht="62.25" customHeight="1" x14ac:dyDescent="0.25">
      <c r="A9" s="235">
        <f t="shared" ref="A9:A13" si="0">A8+1</f>
        <v>6</v>
      </c>
      <c r="B9" s="257" t="s">
        <v>74</v>
      </c>
      <c r="C9" s="281"/>
      <c r="D9" s="225" t="s">
        <v>99</v>
      </c>
      <c r="E9" s="273"/>
      <c r="F9" s="274"/>
      <c r="G9" s="274"/>
      <c r="H9" s="275"/>
      <c r="I9" s="218"/>
      <c r="J9" s="218"/>
      <c r="K9" s="218"/>
      <c r="L9" s="218"/>
      <c r="M9" s="218"/>
    </row>
    <row r="10" spans="1:34" s="245" customFormat="1" ht="24.95" customHeight="1" x14ac:dyDescent="0.25">
      <c r="A10" s="246">
        <f t="shared" si="0"/>
        <v>7</v>
      </c>
      <c r="B10" s="279" t="s">
        <v>76</v>
      </c>
      <c r="C10" s="280"/>
      <c r="D10" s="225" t="s">
        <v>99</v>
      </c>
      <c r="E10" s="276"/>
      <c r="F10" s="277"/>
      <c r="G10" s="277"/>
      <c r="H10" s="278"/>
      <c r="I10" s="244"/>
      <c r="J10" s="244"/>
      <c r="K10" s="244"/>
      <c r="L10" s="244"/>
      <c r="M10" s="244"/>
    </row>
    <row r="11" spans="1:34" s="217" customFormat="1" ht="71.25" customHeight="1" x14ac:dyDescent="0.25">
      <c r="A11" s="235">
        <f t="shared" si="0"/>
        <v>8</v>
      </c>
      <c r="B11" s="257" t="s">
        <v>77</v>
      </c>
      <c r="C11" s="281"/>
      <c r="D11" s="225" t="s">
        <v>99</v>
      </c>
      <c r="E11" s="206"/>
      <c r="F11" s="206"/>
      <c r="G11" s="206"/>
      <c r="H11" s="206"/>
      <c r="I11" s="218"/>
      <c r="J11" s="218"/>
      <c r="K11" s="218"/>
      <c r="L11" s="218"/>
      <c r="M11" s="218"/>
    </row>
    <row r="12" spans="1:34" ht="51.75" customHeight="1" x14ac:dyDescent="0.25">
      <c r="A12" s="235">
        <f t="shared" si="0"/>
        <v>9</v>
      </c>
      <c r="B12" s="257" t="s">
        <v>98</v>
      </c>
      <c r="C12" s="281"/>
      <c r="D12" s="225" t="s">
        <v>99</v>
      </c>
      <c r="E12" s="264" t="s">
        <v>223</v>
      </c>
      <c r="F12" s="265"/>
      <c r="G12" s="265"/>
      <c r="H12" s="266"/>
      <c r="K12" s="236"/>
      <c r="L12" s="234"/>
      <c r="M12" s="234"/>
      <c r="N12" s="237"/>
      <c r="O12" s="234"/>
      <c r="P12" s="238"/>
      <c r="Q12" s="239"/>
      <c r="R12" s="239"/>
      <c r="S12" s="239"/>
      <c r="T12" s="239"/>
      <c r="U12" s="239"/>
      <c r="V12" s="239"/>
      <c r="W12" s="239"/>
      <c r="X12" s="239"/>
      <c r="Y12" s="239"/>
      <c r="Z12" s="239"/>
      <c r="AA12" s="239"/>
      <c r="AB12" s="239"/>
      <c r="AC12" s="239"/>
      <c r="AD12" s="239"/>
    </row>
    <row r="13" spans="1:34" ht="24.95" customHeight="1" x14ac:dyDescent="0.25">
      <c r="A13" s="240">
        <f t="shared" si="0"/>
        <v>10</v>
      </c>
      <c r="B13" s="241" t="s">
        <v>79</v>
      </c>
      <c r="C13" s="242"/>
      <c r="D13" s="242"/>
      <c r="E13" s="242"/>
      <c r="F13" s="242"/>
      <c r="G13" s="242"/>
      <c r="H13" s="243"/>
      <c r="I13" s="218"/>
      <c r="J13" s="218"/>
      <c r="K13" s="234"/>
      <c r="L13" s="234"/>
      <c r="M13" s="234"/>
      <c r="N13" s="234"/>
      <c r="O13" s="234"/>
      <c r="P13" s="234"/>
      <c r="Q13" s="218"/>
      <c r="R13" s="218"/>
      <c r="S13" s="218"/>
      <c r="T13" s="218"/>
      <c r="U13" s="218"/>
      <c r="V13" s="218"/>
      <c r="W13" s="218"/>
      <c r="X13" s="218"/>
      <c r="Y13" s="218"/>
      <c r="Z13" s="218"/>
      <c r="AA13" s="218"/>
      <c r="AB13" s="218"/>
      <c r="AC13" s="218"/>
      <c r="AD13" s="218"/>
    </row>
    <row r="14" spans="1:34" ht="35.1" customHeight="1" x14ac:dyDescent="0.25">
      <c r="A14" s="222"/>
      <c r="B14" s="223" t="s">
        <v>80</v>
      </c>
      <c r="C14" s="231" t="s">
        <v>85</v>
      </c>
      <c r="D14" s="225" t="s">
        <v>99</v>
      </c>
      <c r="E14" s="207"/>
      <c r="F14" s="208"/>
      <c r="G14" s="208"/>
      <c r="H14" s="233"/>
      <c r="I14" s="218"/>
      <c r="J14" s="218"/>
      <c r="K14" s="234"/>
      <c r="L14" s="234"/>
      <c r="M14" s="234"/>
      <c r="N14" s="234"/>
      <c r="O14" s="234"/>
      <c r="P14" s="234"/>
      <c r="Q14" s="218"/>
      <c r="R14" s="218"/>
      <c r="S14" s="218"/>
      <c r="T14" s="218"/>
      <c r="U14" s="218"/>
      <c r="V14" s="218"/>
      <c r="W14" s="218"/>
      <c r="X14" s="218"/>
      <c r="Y14" s="218"/>
      <c r="Z14" s="218"/>
      <c r="AA14" s="218"/>
      <c r="AB14" s="218"/>
      <c r="AC14" s="218"/>
      <c r="AD14" s="218"/>
    </row>
    <row r="15" spans="1:34" ht="35.1" customHeight="1" x14ac:dyDescent="0.25">
      <c r="A15" s="222"/>
      <c r="B15" s="223" t="s">
        <v>82</v>
      </c>
      <c r="C15" s="231" t="s">
        <v>86</v>
      </c>
      <c r="D15" s="225" t="s">
        <v>99</v>
      </c>
      <c r="E15" s="208"/>
      <c r="F15" s="208"/>
      <c r="G15" s="208"/>
      <c r="H15" s="232"/>
      <c r="I15" s="218"/>
    </row>
    <row r="16" spans="1:34" ht="48" customHeight="1" x14ac:dyDescent="0.25">
      <c r="A16" s="222"/>
      <c r="B16" s="223" t="s">
        <v>83</v>
      </c>
      <c r="C16" s="231" t="s">
        <v>87</v>
      </c>
      <c r="D16" s="225" t="s">
        <v>99</v>
      </c>
      <c r="E16" s="208"/>
      <c r="F16" s="208"/>
      <c r="G16" s="208"/>
      <c r="H16" s="208"/>
      <c r="I16" s="217"/>
    </row>
    <row r="17" spans="1:30" ht="29.25" customHeight="1" x14ac:dyDescent="0.25">
      <c r="A17" s="222"/>
      <c r="B17" s="223" t="s">
        <v>84</v>
      </c>
      <c r="C17" s="224" t="s">
        <v>144</v>
      </c>
      <c r="D17" s="225" t="s">
        <v>99</v>
      </c>
      <c r="E17" s="226" t="s">
        <v>219</v>
      </c>
      <c r="F17" s="227"/>
      <c r="G17" s="227"/>
      <c r="H17" s="228"/>
      <c r="I17" s="217"/>
    </row>
    <row r="18" spans="1:30" ht="48.75" customHeight="1" x14ac:dyDescent="0.25">
      <c r="A18" s="229"/>
      <c r="B18" s="223" t="s">
        <v>81</v>
      </c>
      <c r="C18" s="224" t="s">
        <v>145</v>
      </c>
      <c r="D18" s="225" t="s">
        <v>99</v>
      </c>
      <c r="E18" s="226" t="s">
        <v>220</v>
      </c>
      <c r="F18" s="227"/>
      <c r="G18" s="227"/>
      <c r="H18" s="228"/>
      <c r="I18" s="217"/>
    </row>
    <row r="19" spans="1:30" ht="39.950000000000003" customHeight="1" x14ac:dyDescent="0.25">
      <c r="A19" s="230">
        <f>A13+1</f>
        <v>11</v>
      </c>
      <c r="B19" s="255" t="s">
        <v>88</v>
      </c>
      <c r="C19" s="256"/>
      <c r="D19" s="225" t="s">
        <v>99</v>
      </c>
      <c r="E19" s="226" t="s">
        <v>221</v>
      </c>
      <c r="F19" s="227"/>
      <c r="G19" s="227"/>
      <c r="H19" s="228"/>
      <c r="I19" s="217"/>
    </row>
    <row r="20" spans="1:30" ht="39.950000000000003" customHeight="1" x14ac:dyDescent="0.25">
      <c r="A20" s="220">
        <f>A19+1</f>
        <v>12</v>
      </c>
      <c r="B20" s="257" t="s">
        <v>89</v>
      </c>
      <c r="C20" s="258"/>
      <c r="D20" s="225" t="s">
        <v>99</v>
      </c>
      <c r="E20" s="226" t="s">
        <v>222</v>
      </c>
      <c r="F20" s="227"/>
      <c r="G20" s="227"/>
      <c r="H20" s="228"/>
      <c r="I20" s="217"/>
    </row>
    <row r="21" spans="1:30" ht="136.5" customHeight="1" x14ac:dyDescent="0.25">
      <c r="A21" s="220">
        <f>A20+1</f>
        <v>13</v>
      </c>
      <c r="B21" s="257" t="s">
        <v>90</v>
      </c>
      <c r="C21" s="258"/>
      <c r="D21" s="221" t="s">
        <v>99</v>
      </c>
      <c r="E21" s="261"/>
      <c r="F21" s="262"/>
      <c r="G21" s="262"/>
      <c r="H21" s="263"/>
      <c r="I21" s="217"/>
    </row>
    <row r="22" spans="1:30" ht="19.5" customHeight="1" x14ac:dyDescent="0.25">
      <c r="A22" s="205"/>
      <c r="B22" s="254"/>
      <c r="C22" s="254"/>
      <c r="D22" s="213"/>
      <c r="E22" s="205"/>
      <c r="F22" s="205"/>
      <c r="G22" s="205"/>
      <c r="H22" s="205"/>
      <c r="I22" s="217"/>
    </row>
    <row r="23" spans="1:30" ht="37.5" customHeight="1" x14ac:dyDescent="0.25">
      <c r="A23" s="205"/>
      <c r="B23" s="254"/>
      <c r="C23" s="254"/>
      <c r="D23" s="213"/>
      <c r="E23" s="205"/>
      <c r="F23" s="205"/>
      <c r="G23" s="205"/>
      <c r="H23" s="205"/>
      <c r="I23" s="217"/>
    </row>
    <row r="24" spans="1:30" ht="40.5" customHeight="1" x14ac:dyDescent="0.25">
      <c r="C24" s="215" t="s">
        <v>224</v>
      </c>
      <c r="D24" s="216"/>
      <c r="E24" s="259" t="s">
        <v>225</v>
      </c>
      <c r="F24" s="259"/>
      <c r="G24" s="260" t="s">
        <v>226</v>
      </c>
      <c r="H24" s="260"/>
      <c r="I24" s="217"/>
      <c r="J24" s="217"/>
      <c r="K24" s="217"/>
      <c r="L24" s="217"/>
      <c r="M24" s="217"/>
      <c r="N24" s="217"/>
    </row>
    <row r="25" spans="1:30" ht="15.75" customHeight="1" x14ac:dyDescent="0.25">
      <c r="C25" s="217" t="s">
        <v>73</v>
      </c>
      <c r="D25" s="217"/>
      <c r="F25" s="217"/>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row>
    <row r="26" spans="1:30" x14ac:dyDescent="0.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row>
  </sheetData>
  <sheetProtection algorithmName="SHA-512" hashValue="/0ea9H4iPGvllv7StZAV9jZuuR2tYYSV88Jp0ceNyftzoM5OUMH15buRMdwA0YzoOy21DFtHREN1xqR2D/yO9w==" saltValue="oBrztTvPTw5O43FHuT501Q==" spinCount="100000" sheet="1" objects="1" scenarios="1"/>
  <mergeCells count="28">
    <mergeCell ref="B10:C10"/>
    <mergeCell ref="B11:C11"/>
    <mergeCell ref="B12:C12"/>
    <mergeCell ref="A1:H1"/>
    <mergeCell ref="E4:H4"/>
    <mergeCell ref="E3:H3"/>
    <mergeCell ref="E6:H6"/>
    <mergeCell ref="B3:D3"/>
    <mergeCell ref="B4:C4"/>
    <mergeCell ref="B6:C6"/>
    <mergeCell ref="B5:C5"/>
    <mergeCell ref="E5:H5"/>
    <mergeCell ref="B7:C7"/>
    <mergeCell ref="B8:C8"/>
    <mergeCell ref="B9:C9"/>
    <mergeCell ref="E24:F24"/>
    <mergeCell ref="G24:H24"/>
    <mergeCell ref="E21:H21"/>
    <mergeCell ref="E12:H12"/>
    <mergeCell ref="E7:H7"/>
    <mergeCell ref="E8:H8"/>
    <mergeCell ref="E9:H9"/>
    <mergeCell ref="E10:H10"/>
    <mergeCell ref="B22:C22"/>
    <mergeCell ref="B23:C23"/>
    <mergeCell ref="B19:C19"/>
    <mergeCell ref="B20:C20"/>
    <mergeCell ref="B21:C21"/>
  </mergeCells>
  <phoneticPr fontId="7" type="noConversion"/>
  <dataValidations count="12">
    <dataValidation type="list" allowBlank="1" showInputMessage="1" showErrorMessage="1" sqref="E8">
      <formula1>"Single,Multiple"</formula1>
    </dataValidation>
    <dataValidation type="list" allowBlank="1" showInputMessage="1" showErrorMessage="1" sqref="E10">
      <formula1>"2022,2023,2024,2025,2026,2027,2028,2029,2030"</formula1>
    </dataValidation>
    <dataValidation type="list" allowBlank="1" showInputMessage="1" showErrorMessage="1" sqref="E11:H11">
      <formula1>"New construction,Re-Construction,Strengthening,Widening,Surfacing,Rigid,Others(Specific)"</formula1>
    </dataValidation>
    <dataValidation type="list" allowBlank="1" showInputMessage="1" showErrorMessage="1" sqref="E14:G14">
      <formula1>"Urban,Rural,Bazar"</formula1>
    </dataValidation>
    <dataValidation type="list" allowBlank="1" showInputMessage="1" showErrorMessage="1" sqref="E15:G15">
      <formula1>"Plain,Rolling,Hilly"</formula1>
    </dataValidation>
    <dataValidation type="list" allowBlank="1" showInputMessage="1" showErrorMessage="1" sqref="E16:H16">
      <formula1>"New Alignment,Intersection,Junction design,Curve Straightening,Correction,Bus Bay Design"</formula1>
    </dataValidation>
    <dataValidation type="list" allowBlank="1" showInputMessage="1" showErrorMessage="1" sqref="E19">
      <formula1>"Attached in Format-C1"</formula1>
    </dataValidation>
    <dataValidation type="list" allowBlank="1" showInputMessage="1" showErrorMessage="1" sqref="E20">
      <formula1>"Attached in Format-C2"</formula1>
    </dataValidation>
    <dataValidation type="list" allowBlank="1" showInputMessage="1" showErrorMessage="1" sqref="E12:H12">
      <formula1>"Attached in Format-P1"</formula1>
    </dataValidation>
    <dataValidation type="list" allowBlank="1" showInputMessage="1" showErrorMessage="1" sqref="E17:H17">
      <formula1>"Attatched in Format-P1"</formula1>
    </dataValidation>
    <dataValidation type="list" allowBlank="1" showInputMessage="1" showErrorMessage="1" sqref="E18:H18">
      <formula1>"Attatched in Format-G1"</formula1>
    </dataValidation>
    <dataValidation type="list" allowBlank="1" showInputMessage="1" showErrorMessage="1" sqref="E7:H7">
      <formula1>"PMP Major Work ,Field Office ADP work,DP Under Separate Project Office, Others (Described in separate sheet)"</formula1>
    </dataValidation>
  </dataValidations>
  <printOptions horizontalCentered="1"/>
  <pageMargins left="0.6" right="0.4" top="1.1000000000000001" bottom="0.4" header="0" footer="0"/>
  <pageSetup paperSize="9" scale="71" orientation="portrait" r:id="rId1"/>
  <headerFooter>
    <oddFooter>&amp;R&amp;6Date of Format update 28th Feb.2023</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K27"/>
  <sheetViews>
    <sheetView view="pageBreakPreview" topLeftCell="A4" zoomScaleNormal="85" zoomScaleSheetLayoutView="100" workbookViewId="0">
      <selection activeCell="G24" sqref="G24"/>
    </sheetView>
  </sheetViews>
  <sheetFormatPr defaultRowHeight="15" x14ac:dyDescent="0.25"/>
  <cols>
    <col min="1" max="1" width="4.7109375" style="10" bestFit="1" customWidth="1"/>
    <col min="2" max="2" width="11.7109375" style="10" customWidth="1"/>
    <col min="3" max="4" width="8" style="10" bestFit="1" customWidth="1"/>
    <col min="5" max="5" width="7.140625" style="10" customWidth="1"/>
    <col min="6" max="6" width="6.85546875" style="10" customWidth="1"/>
    <col min="7" max="7" width="7.28515625" style="10" customWidth="1"/>
    <col min="8" max="8" width="8" style="10" customWidth="1"/>
    <col min="9" max="9" width="6.5703125" style="10" customWidth="1"/>
    <col min="10" max="10" width="8.28515625" style="10" customWidth="1"/>
    <col min="11" max="12" width="6.42578125" style="10" customWidth="1"/>
    <col min="13" max="13" width="4.85546875" style="10" bestFit="1" customWidth="1"/>
    <col min="14" max="14" width="7.140625" style="10" customWidth="1"/>
    <col min="15" max="15" width="7" style="10" customWidth="1"/>
    <col min="16" max="16" width="4.140625" style="10" bestFit="1" customWidth="1"/>
    <col min="17" max="17" width="5.7109375" style="10" customWidth="1"/>
    <col min="18" max="18" width="4.85546875" style="10" customWidth="1"/>
    <col min="19" max="19" width="5" style="10" bestFit="1" customWidth="1"/>
    <col min="20" max="20" width="6.42578125" style="10" customWidth="1"/>
    <col min="21" max="21" width="5.42578125" style="10" customWidth="1"/>
    <col min="22" max="22" width="6.7109375" style="10" customWidth="1"/>
    <col min="23" max="23" width="3.42578125" style="10" customWidth="1"/>
    <col min="24" max="24" width="4" style="10" customWidth="1"/>
    <col min="25" max="25" width="4.7109375" style="10" customWidth="1"/>
    <col min="26" max="26" width="7.140625" style="10" customWidth="1"/>
    <col min="27" max="27" width="3.85546875" style="10" customWidth="1"/>
    <col min="28" max="28" width="3.28515625" style="10" bestFit="1" customWidth="1"/>
    <col min="29" max="29" width="3.28515625" style="10" customWidth="1"/>
    <col min="30" max="30" width="3.28515625" style="10" bestFit="1" customWidth="1"/>
    <col min="31" max="32" width="5" style="10" bestFit="1" customWidth="1"/>
    <col min="33" max="34" width="3.28515625" style="10" bestFit="1" customWidth="1"/>
    <col min="35" max="36" width="5.140625" style="10" customWidth="1"/>
    <col min="37" max="37" width="5.42578125" style="10" customWidth="1"/>
    <col min="38" max="16384" width="9.140625" style="10"/>
  </cols>
  <sheetData>
    <row r="1" spans="1:37" ht="24.75" customHeight="1" x14ac:dyDescent="0.25">
      <c r="A1" s="319" t="s">
        <v>61</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row>
    <row r="2" spans="1:37" s="15" customFormat="1" ht="4.5" customHeight="1" x14ac:dyDescent="0.25">
      <c r="A2" s="11"/>
      <c r="B2" s="11"/>
      <c r="C2" s="11"/>
      <c r="D2" s="11"/>
      <c r="E2" s="11"/>
      <c r="F2" s="11"/>
      <c r="G2" s="11"/>
      <c r="H2" s="11"/>
      <c r="I2" s="11"/>
      <c r="J2" s="11"/>
      <c r="K2" s="11"/>
      <c r="L2" s="11"/>
      <c r="M2" s="11"/>
      <c r="N2" s="11"/>
      <c r="O2" s="11"/>
      <c r="P2" s="11"/>
      <c r="Q2" s="11"/>
      <c r="R2" s="11"/>
      <c r="S2" s="11"/>
      <c r="T2" s="12"/>
      <c r="U2" s="12"/>
      <c r="V2" s="12"/>
      <c r="W2" s="12"/>
      <c r="X2" s="12"/>
      <c r="Y2" s="12"/>
      <c r="Z2" s="12"/>
      <c r="AA2" s="12"/>
      <c r="AB2" s="12"/>
      <c r="AC2" s="12"/>
      <c r="AD2" s="13"/>
      <c r="AE2" s="14"/>
      <c r="AF2" s="14"/>
      <c r="AG2" s="14"/>
      <c r="AH2" s="14"/>
      <c r="AI2" s="14"/>
      <c r="AJ2" s="14"/>
      <c r="AK2" s="14"/>
    </row>
    <row r="3" spans="1:37" ht="18" customHeight="1" x14ac:dyDescent="0.25">
      <c r="A3" s="320" t="s">
        <v>64</v>
      </c>
      <c r="B3" s="321"/>
      <c r="C3" s="322"/>
      <c r="D3" s="323">
        <f>General!$E$4</f>
        <v>0</v>
      </c>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row>
    <row r="4" spans="1:37" s="16" customFormat="1" ht="18" customHeight="1" x14ac:dyDescent="0.25">
      <c r="A4" s="320" t="s">
        <v>65</v>
      </c>
      <c r="B4" s="321"/>
      <c r="C4" s="322" t="s">
        <v>66</v>
      </c>
      <c r="D4" s="325">
        <f>'Top Sheet'!$D$33</f>
        <v>0</v>
      </c>
      <c r="E4" s="326"/>
      <c r="F4" s="326"/>
      <c r="G4" s="327"/>
      <c r="H4" s="320" t="s">
        <v>68</v>
      </c>
      <c r="I4" s="322"/>
      <c r="J4" s="329">
        <f>'Top Sheet'!$D$34</f>
        <v>0</v>
      </c>
      <c r="K4" s="329"/>
      <c r="L4" s="320" t="s">
        <v>67</v>
      </c>
      <c r="M4" s="322"/>
      <c r="N4" s="326">
        <f>'Top Sheet'!$D$35</f>
        <v>0</v>
      </c>
      <c r="O4" s="326"/>
      <c r="P4" s="326"/>
      <c r="Q4" s="330" t="s">
        <v>141</v>
      </c>
      <c r="R4" s="331"/>
      <c r="S4" s="331"/>
      <c r="T4" s="331"/>
      <c r="U4" s="332"/>
      <c r="V4" s="333"/>
      <c r="W4" s="333"/>
      <c r="X4" s="333"/>
      <c r="Y4" s="333"/>
      <c r="Z4" s="333"/>
      <c r="AA4" s="333"/>
      <c r="AB4" s="320" t="s">
        <v>142</v>
      </c>
      <c r="AC4" s="321"/>
      <c r="AD4" s="322"/>
      <c r="AE4" s="328"/>
      <c r="AF4" s="326"/>
      <c r="AG4" s="326"/>
      <c r="AH4" s="326"/>
      <c r="AI4" s="326"/>
    </row>
    <row r="5" spans="1:37" s="15" customFormat="1" ht="6.75" customHeight="1" thickBot="1" x14ac:dyDescent="0.3">
      <c r="A5" s="299"/>
      <c r="B5" s="299"/>
      <c r="C5" s="300"/>
      <c r="D5" s="300"/>
      <c r="E5" s="300"/>
      <c r="F5" s="300"/>
      <c r="G5" s="300"/>
      <c r="H5" s="300"/>
      <c r="I5" s="300"/>
      <c r="J5" s="300"/>
      <c r="K5" s="300"/>
      <c r="L5" s="300"/>
      <c r="M5" s="300"/>
      <c r="N5" s="300"/>
      <c r="O5" s="300"/>
      <c r="P5" s="300"/>
      <c r="Q5" s="300"/>
      <c r="R5" s="300"/>
      <c r="S5" s="300"/>
      <c r="T5" s="300"/>
      <c r="U5" s="300"/>
      <c r="V5" s="301"/>
      <c r="W5" s="301"/>
      <c r="X5" s="301"/>
      <c r="Y5" s="301"/>
      <c r="Z5" s="17"/>
      <c r="AA5" s="17"/>
      <c r="AB5" s="17"/>
      <c r="AC5" s="17"/>
      <c r="AD5" s="17"/>
      <c r="AE5" s="18"/>
      <c r="AF5" s="18"/>
      <c r="AG5" s="18"/>
      <c r="AH5" s="18"/>
      <c r="AI5" s="18"/>
      <c r="AJ5" s="18"/>
      <c r="AK5" s="18"/>
    </row>
    <row r="6" spans="1:37" s="19" customFormat="1" ht="18.75" customHeight="1" thickBot="1" x14ac:dyDescent="0.3">
      <c r="A6" s="302" t="s">
        <v>62</v>
      </c>
      <c r="B6" s="303"/>
      <c r="C6" s="303"/>
      <c r="D6" s="303"/>
      <c r="E6" s="303"/>
      <c r="F6" s="304" t="s">
        <v>70</v>
      </c>
      <c r="G6" s="305"/>
      <c r="H6" s="305"/>
      <c r="I6" s="305"/>
      <c r="J6" s="305"/>
      <c r="K6" s="305"/>
      <c r="L6" s="305"/>
      <c r="M6" s="305"/>
      <c r="N6" s="305"/>
      <c r="O6" s="305"/>
      <c r="P6" s="305"/>
      <c r="Q6" s="305"/>
      <c r="R6" s="305"/>
      <c r="S6" s="305"/>
      <c r="T6" s="305"/>
      <c r="U6" s="305"/>
      <c r="V6" s="305"/>
      <c r="W6" s="305"/>
      <c r="X6" s="305"/>
      <c r="Y6" s="306"/>
      <c r="Z6" s="314" t="s">
        <v>69</v>
      </c>
      <c r="AA6" s="314"/>
      <c r="AB6" s="314"/>
      <c r="AC6" s="314"/>
      <c r="AD6" s="314"/>
      <c r="AE6" s="314"/>
      <c r="AF6" s="314"/>
      <c r="AG6" s="314"/>
      <c r="AH6" s="314"/>
      <c r="AI6" s="314"/>
      <c r="AJ6" s="314"/>
      <c r="AK6" s="315"/>
    </row>
    <row r="7" spans="1:37" s="20" customFormat="1" ht="39.75" customHeight="1" x14ac:dyDescent="0.25">
      <c r="A7" s="336" t="s">
        <v>0</v>
      </c>
      <c r="B7" s="336" t="s">
        <v>63</v>
      </c>
      <c r="C7" s="336" t="s">
        <v>1</v>
      </c>
      <c r="D7" s="336"/>
      <c r="E7" s="307" t="s">
        <v>39</v>
      </c>
      <c r="F7" s="307" t="s">
        <v>55</v>
      </c>
      <c r="G7" s="307" t="s">
        <v>205</v>
      </c>
      <c r="H7" s="316" t="s">
        <v>94</v>
      </c>
      <c r="I7" s="317"/>
      <c r="J7" s="317"/>
      <c r="K7" s="317"/>
      <c r="L7" s="317"/>
      <c r="M7" s="317"/>
      <c r="N7" s="318" t="s">
        <v>50</v>
      </c>
      <c r="O7" s="318"/>
      <c r="P7" s="316" t="s">
        <v>12</v>
      </c>
      <c r="Q7" s="316"/>
      <c r="R7" s="316"/>
      <c r="S7" s="316"/>
      <c r="T7" s="316"/>
      <c r="U7" s="316"/>
      <c r="V7" s="316"/>
      <c r="W7" s="316"/>
      <c r="X7" s="316"/>
      <c r="Y7" s="312" t="s">
        <v>16</v>
      </c>
      <c r="Z7" s="334" t="s">
        <v>54</v>
      </c>
      <c r="AA7" s="307" t="s">
        <v>10</v>
      </c>
      <c r="AB7" s="309" t="s">
        <v>92</v>
      </c>
      <c r="AC7" s="310"/>
      <c r="AD7" s="310"/>
      <c r="AE7" s="310"/>
      <c r="AF7" s="310"/>
      <c r="AG7" s="310"/>
      <c r="AH7" s="311"/>
      <c r="AI7" s="307" t="s">
        <v>13</v>
      </c>
      <c r="AJ7" s="312" t="s">
        <v>15</v>
      </c>
      <c r="AK7" s="307" t="s">
        <v>71</v>
      </c>
    </row>
    <row r="8" spans="1:37" s="20" customFormat="1" ht="99" customHeight="1" x14ac:dyDescent="0.25">
      <c r="A8" s="337"/>
      <c r="B8" s="337"/>
      <c r="C8" s="27" t="s">
        <v>2</v>
      </c>
      <c r="D8" s="27" t="s">
        <v>3</v>
      </c>
      <c r="E8" s="308"/>
      <c r="F8" s="308"/>
      <c r="G8" s="308"/>
      <c r="H8" s="28" t="s">
        <v>93</v>
      </c>
      <c r="I8" s="28" t="s">
        <v>11</v>
      </c>
      <c r="J8" s="28" t="s">
        <v>59</v>
      </c>
      <c r="K8" s="28" t="s">
        <v>60</v>
      </c>
      <c r="L8" s="28" t="s">
        <v>18</v>
      </c>
      <c r="M8" s="27" t="s">
        <v>95</v>
      </c>
      <c r="N8" s="28" t="s">
        <v>51</v>
      </c>
      <c r="O8" s="28" t="s">
        <v>52</v>
      </c>
      <c r="P8" s="29" t="s">
        <v>5</v>
      </c>
      <c r="Q8" s="29" t="s">
        <v>17</v>
      </c>
      <c r="R8" s="29" t="s">
        <v>6</v>
      </c>
      <c r="S8" s="29" t="s">
        <v>7</v>
      </c>
      <c r="T8" s="29" t="s">
        <v>57</v>
      </c>
      <c r="U8" s="29" t="s">
        <v>58</v>
      </c>
      <c r="V8" s="29" t="s">
        <v>14</v>
      </c>
      <c r="W8" s="29" t="s">
        <v>8</v>
      </c>
      <c r="X8" s="29" t="s">
        <v>9</v>
      </c>
      <c r="Y8" s="313"/>
      <c r="Z8" s="335"/>
      <c r="AA8" s="308"/>
      <c r="AB8" s="28" t="s">
        <v>96</v>
      </c>
      <c r="AC8" s="104" t="s">
        <v>204</v>
      </c>
      <c r="AD8" s="28" t="s">
        <v>11</v>
      </c>
      <c r="AE8" s="28" t="s">
        <v>59</v>
      </c>
      <c r="AF8" s="28" t="s">
        <v>60</v>
      </c>
      <c r="AG8" s="28" t="s">
        <v>18</v>
      </c>
      <c r="AH8" s="28" t="s">
        <v>19</v>
      </c>
      <c r="AI8" s="308"/>
      <c r="AJ8" s="313"/>
      <c r="AK8" s="308"/>
    </row>
    <row r="9" spans="1:37" s="22" customFormat="1" ht="15" customHeight="1" x14ac:dyDescent="0.25">
      <c r="A9" s="30">
        <v>1</v>
      </c>
      <c r="B9" s="21">
        <f>A9+1</f>
        <v>2</v>
      </c>
      <c r="C9" s="21">
        <f t="shared" ref="C9:AK9" si="0">B9+1</f>
        <v>3</v>
      </c>
      <c r="D9" s="21">
        <f t="shared" si="0"/>
        <v>4</v>
      </c>
      <c r="E9" s="21">
        <f t="shared" si="0"/>
        <v>5</v>
      </c>
      <c r="F9" s="21">
        <f t="shared" si="0"/>
        <v>6</v>
      </c>
      <c r="G9" s="21">
        <f t="shared" si="0"/>
        <v>7</v>
      </c>
      <c r="H9" s="21">
        <f t="shared" si="0"/>
        <v>8</v>
      </c>
      <c r="I9" s="21">
        <f t="shared" si="0"/>
        <v>9</v>
      </c>
      <c r="J9" s="21">
        <f t="shared" si="0"/>
        <v>10</v>
      </c>
      <c r="K9" s="21">
        <f t="shared" si="0"/>
        <v>11</v>
      </c>
      <c r="L9" s="21">
        <f t="shared" si="0"/>
        <v>12</v>
      </c>
      <c r="M9" s="21">
        <f t="shared" si="0"/>
        <v>13</v>
      </c>
      <c r="N9" s="21">
        <f t="shared" si="0"/>
        <v>14</v>
      </c>
      <c r="O9" s="21">
        <f t="shared" si="0"/>
        <v>15</v>
      </c>
      <c r="P9" s="21">
        <f t="shared" si="0"/>
        <v>16</v>
      </c>
      <c r="Q9" s="21">
        <f t="shared" si="0"/>
        <v>17</v>
      </c>
      <c r="R9" s="21">
        <f t="shared" si="0"/>
        <v>18</v>
      </c>
      <c r="S9" s="21">
        <f t="shared" si="0"/>
        <v>19</v>
      </c>
      <c r="T9" s="21">
        <f t="shared" si="0"/>
        <v>20</v>
      </c>
      <c r="U9" s="21">
        <f t="shared" si="0"/>
        <v>21</v>
      </c>
      <c r="V9" s="21">
        <f t="shared" si="0"/>
        <v>22</v>
      </c>
      <c r="W9" s="21">
        <f t="shared" si="0"/>
        <v>23</v>
      </c>
      <c r="X9" s="21">
        <f t="shared" si="0"/>
        <v>24</v>
      </c>
      <c r="Y9" s="21">
        <f t="shared" si="0"/>
        <v>25</v>
      </c>
      <c r="Z9" s="21">
        <f t="shared" si="0"/>
        <v>26</v>
      </c>
      <c r="AA9" s="21">
        <f t="shared" si="0"/>
        <v>27</v>
      </c>
      <c r="AB9" s="21">
        <f t="shared" si="0"/>
        <v>28</v>
      </c>
      <c r="AC9" s="21"/>
      <c r="AD9" s="21">
        <f>AB9+1</f>
        <v>29</v>
      </c>
      <c r="AE9" s="21">
        <f t="shared" si="0"/>
        <v>30</v>
      </c>
      <c r="AF9" s="21">
        <f t="shared" si="0"/>
        <v>31</v>
      </c>
      <c r="AG9" s="21">
        <f t="shared" si="0"/>
        <v>32</v>
      </c>
      <c r="AH9" s="21">
        <f t="shared" si="0"/>
        <v>33</v>
      </c>
      <c r="AI9" s="21">
        <f t="shared" si="0"/>
        <v>34</v>
      </c>
      <c r="AJ9" s="21">
        <f t="shared" si="0"/>
        <v>35</v>
      </c>
      <c r="AK9" s="21">
        <f t="shared" si="0"/>
        <v>36</v>
      </c>
    </row>
    <row r="10" spans="1:37" s="16" customFormat="1" ht="39.950000000000003" customHeight="1" x14ac:dyDescent="0.25">
      <c r="A10" s="30">
        <v>1</v>
      </c>
      <c r="B10" s="31"/>
      <c r="C10" s="31"/>
      <c r="D10" s="31"/>
      <c r="E10" s="24">
        <f>D10-C10</f>
        <v>0</v>
      </c>
      <c r="F10" s="30"/>
      <c r="G10" s="32"/>
      <c r="H10" s="30"/>
      <c r="I10" s="33" t="s">
        <v>53</v>
      </c>
      <c r="J10" s="30" t="s">
        <v>53</v>
      </c>
      <c r="K10" s="33"/>
      <c r="L10" s="33"/>
      <c r="M10" s="30"/>
      <c r="N10" s="34"/>
      <c r="O10" s="34"/>
      <c r="P10" s="30"/>
      <c r="Q10" s="30"/>
      <c r="R10" s="30"/>
      <c r="S10" s="30"/>
      <c r="T10" s="30"/>
      <c r="U10" s="30"/>
      <c r="V10" s="30"/>
      <c r="W10" s="30"/>
      <c r="X10" s="30"/>
      <c r="Y10" s="30"/>
      <c r="Z10" s="30"/>
      <c r="AA10" s="30"/>
      <c r="AB10" s="30"/>
      <c r="AC10" s="30"/>
      <c r="AD10" s="30"/>
      <c r="AE10" s="35"/>
      <c r="AF10" s="35"/>
      <c r="AG10" s="30" t="s">
        <v>53</v>
      </c>
      <c r="AH10" s="30" t="s">
        <v>53</v>
      </c>
      <c r="AI10" s="25">
        <f>AA10/2*AB10+2*AC10+AD10+2*AE10+2*AF10</f>
        <v>0</v>
      </c>
      <c r="AJ10" s="36"/>
      <c r="AK10" s="30"/>
    </row>
    <row r="11" spans="1:37" s="22" customFormat="1" ht="39.950000000000003" customHeight="1" x14ac:dyDescent="0.25">
      <c r="A11" s="21">
        <f>A10+1</f>
        <v>2</v>
      </c>
      <c r="B11" s="31"/>
      <c r="C11" s="23"/>
      <c r="D11" s="31"/>
      <c r="E11" s="24">
        <f t="shared" ref="E11:E17" si="1">D11-C11</f>
        <v>0</v>
      </c>
      <c r="F11" s="30"/>
      <c r="G11" s="32"/>
      <c r="H11" s="30"/>
      <c r="I11" s="33" t="s">
        <v>53</v>
      </c>
      <c r="J11" s="30" t="s">
        <v>53</v>
      </c>
      <c r="K11" s="33"/>
      <c r="L11" s="33"/>
      <c r="M11" s="30"/>
      <c r="N11" s="34"/>
      <c r="O11" s="34"/>
      <c r="P11" s="30"/>
      <c r="Q11" s="30"/>
      <c r="R11" s="30"/>
      <c r="S11" s="30"/>
      <c r="T11" s="30"/>
      <c r="U11" s="30"/>
      <c r="V11" s="30"/>
      <c r="W11" s="30"/>
      <c r="X11" s="30"/>
      <c r="Y11" s="30"/>
      <c r="Z11" s="30"/>
      <c r="AA11" s="30"/>
      <c r="AB11" s="30"/>
      <c r="AC11" s="30"/>
      <c r="AD11" s="30"/>
      <c r="AE11" s="35"/>
      <c r="AF11" s="35"/>
      <c r="AG11" s="30" t="s">
        <v>53</v>
      </c>
      <c r="AH11" s="30" t="s">
        <v>53</v>
      </c>
      <c r="AI11" s="25">
        <f t="shared" ref="AI11:AI19" si="2">AA11/2*AB11+2*AC11+AD11+2*AE11+2*AF11</f>
        <v>0</v>
      </c>
      <c r="AJ11" s="36"/>
      <c r="AK11" s="30"/>
    </row>
    <row r="12" spans="1:37" s="22" customFormat="1" ht="39.950000000000003" customHeight="1" x14ac:dyDescent="0.25">
      <c r="A12" s="21">
        <f t="shared" ref="A12:A19" si="3">A11+1</f>
        <v>3</v>
      </c>
      <c r="B12" s="31"/>
      <c r="C12" s="23"/>
      <c r="D12" s="31"/>
      <c r="E12" s="24">
        <f t="shared" si="1"/>
        <v>0</v>
      </c>
      <c r="F12" s="30"/>
      <c r="G12" s="32"/>
      <c r="H12" s="30"/>
      <c r="I12" s="33" t="s">
        <v>53</v>
      </c>
      <c r="J12" s="30" t="s">
        <v>53</v>
      </c>
      <c r="K12" s="33"/>
      <c r="L12" s="33"/>
      <c r="M12" s="30"/>
      <c r="N12" s="34"/>
      <c r="O12" s="34"/>
      <c r="P12" s="30"/>
      <c r="Q12" s="30"/>
      <c r="R12" s="30"/>
      <c r="S12" s="30"/>
      <c r="T12" s="30"/>
      <c r="U12" s="30"/>
      <c r="V12" s="30"/>
      <c r="W12" s="30"/>
      <c r="X12" s="30"/>
      <c r="Y12" s="30"/>
      <c r="Z12" s="30"/>
      <c r="AA12" s="30"/>
      <c r="AB12" s="30"/>
      <c r="AC12" s="30"/>
      <c r="AD12" s="30"/>
      <c r="AE12" s="35"/>
      <c r="AF12" s="35"/>
      <c r="AG12" s="30" t="s">
        <v>53</v>
      </c>
      <c r="AH12" s="30" t="s">
        <v>53</v>
      </c>
      <c r="AI12" s="25">
        <f t="shared" si="2"/>
        <v>0</v>
      </c>
      <c r="AJ12" s="36"/>
      <c r="AK12" s="30"/>
    </row>
    <row r="13" spans="1:37" s="22" customFormat="1" ht="39.950000000000003" customHeight="1" x14ac:dyDescent="0.25">
      <c r="A13" s="21">
        <f t="shared" si="3"/>
        <v>4</v>
      </c>
      <c r="B13" s="31"/>
      <c r="C13" s="23"/>
      <c r="D13" s="31"/>
      <c r="E13" s="24">
        <f t="shared" si="1"/>
        <v>0</v>
      </c>
      <c r="F13" s="30"/>
      <c r="G13" s="32"/>
      <c r="H13" s="30"/>
      <c r="I13" s="33" t="s">
        <v>53</v>
      </c>
      <c r="J13" s="30" t="s">
        <v>53</v>
      </c>
      <c r="K13" s="33"/>
      <c r="L13" s="33"/>
      <c r="M13" s="30"/>
      <c r="N13" s="34"/>
      <c r="O13" s="34"/>
      <c r="P13" s="30"/>
      <c r="Q13" s="30"/>
      <c r="R13" s="30"/>
      <c r="S13" s="30"/>
      <c r="T13" s="30"/>
      <c r="U13" s="30"/>
      <c r="V13" s="30"/>
      <c r="W13" s="30"/>
      <c r="X13" s="30"/>
      <c r="Y13" s="30"/>
      <c r="Z13" s="30"/>
      <c r="AA13" s="30"/>
      <c r="AB13" s="30"/>
      <c r="AC13" s="30"/>
      <c r="AD13" s="30"/>
      <c r="AE13" s="35"/>
      <c r="AF13" s="35"/>
      <c r="AG13" s="30" t="s">
        <v>53</v>
      </c>
      <c r="AH13" s="30" t="s">
        <v>53</v>
      </c>
      <c r="AI13" s="25">
        <f t="shared" si="2"/>
        <v>0</v>
      </c>
      <c r="AJ13" s="36"/>
      <c r="AK13" s="30"/>
    </row>
    <row r="14" spans="1:37" s="22" customFormat="1" ht="39.950000000000003" customHeight="1" x14ac:dyDescent="0.25">
      <c r="A14" s="21">
        <f t="shared" si="3"/>
        <v>5</v>
      </c>
      <c r="B14" s="31"/>
      <c r="C14" s="23"/>
      <c r="D14" s="31"/>
      <c r="E14" s="24">
        <f t="shared" si="1"/>
        <v>0</v>
      </c>
      <c r="F14" s="30"/>
      <c r="G14" s="32"/>
      <c r="H14" s="30"/>
      <c r="I14" s="33" t="s">
        <v>53</v>
      </c>
      <c r="J14" s="30" t="s">
        <v>53</v>
      </c>
      <c r="K14" s="33"/>
      <c r="L14" s="33"/>
      <c r="M14" s="30"/>
      <c r="N14" s="34"/>
      <c r="O14" s="34"/>
      <c r="P14" s="30"/>
      <c r="Q14" s="30"/>
      <c r="R14" s="30"/>
      <c r="S14" s="30"/>
      <c r="T14" s="30"/>
      <c r="U14" s="30"/>
      <c r="V14" s="30"/>
      <c r="W14" s="30"/>
      <c r="X14" s="30"/>
      <c r="Y14" s="30"/>
      <c r="Z14" s="30"/>
      <c r="AA14" s="30"/>
      <c r="AB14" s="30"/>
      <c r="AC14" s="30"/>
      <c r="AD14" s="30"/>
      <c r="AE14" s="35"/>
      <c r="AF14" s="35"/>
      <c r="AG14" s="30" t="s">
        <v>53</v>
      </c>
      <c r="AH14" s="30" t="s">
        <v>53</v>
      </c>
      <c r="AI14" s="25">
        <f t="shared" si="2"/>
        <v>0</v>
      </c>
      <c r="AJ14" s="37"/>
      <c r="AK14" s="30"/>
    </row>
    <row r="15" spans="1:37" s="22" customFormat="1" ht="39.950000000000003" customHeight="1" x14ac:dyDescent="0.25">
      <c r="A15" s="21">
        <f t="shared" si="3"/>
        <v>6</v>
      </c>
      <c r="B15" s="31"/>
      <c r="C15" s="23"/>
      <c r="D15" s="31"/>
      <c r="E15" s="24">
        <f t="shared" si="1"/>
        <v>0</v>
      </c>
      <c r="F15" s="30"/>
      <c r="G15" s="32"/>
      <c r="H15" s="30"/>
      <c r="I15" s="33" t="s">
        <v>53</v>
      </c>
      <c r="J15" s="30" t="s">
        <v>53</v>
      </c>
      <c r="K15" s="33"/>
      <c r="L15" s="33"/>
      <c r="M15" s="30"/>
      <c r="N15" s="34"/>
      <c r="O15" s="34"/>
      <c r="P15" s="30"/>
      <c r="Q15" s="30"/>
      <c r="R15" s="30"/>
      <c r="S15" s="30"/>
      <c r="T15" s="30"/>
      <c r="U15" s="30"/>
      <c r="V15" s="30"/>
      <c r="W15" s="30"/>
      <c r="X15" s="30"/>
      <c r="Y15" s="30"/>
      <c r="Z15" s="30"/>
      <c r="AA15" s="30"/>
      <c r="AB15" s="30"/>
      <c r="AC15" s="30"/>
      <c r="AD15" s="30"/>
      <c r="AE15" s="35"/>
      <c r="AF15" s="35"/>
      <c r="AG15" s="30" t="s">
        <v>53</v>
      </c>
      <c r="AH15" s="30" t="s">
        <v>53</v>
      </c>
      <c r="AI15" s="25">
        <f t="shared" si="2"/>
        <v>0</v>
      </c>
      <c r="AJ15" s="37"/>
      <c r="AK15" s="30"/>
    </row>
    <row r="16" spans="1:37" s="22" customFormat="1" ht="39.950000000000003" customHeight="1" x14ac:dyDescent="0.25">
      <c r="A16" s="21">
        <f t="shared" si="3"/>
        <v>7</v>
      </c>
      <c r="B16" s="31"/>
      <c r="C16" s="23"/>
      <c r="D16" s="31"/>
      <c r="E16" s="24">
        <f t="shared" si="1"/>
        <v>0</v>
      </c>
      <c r="F16" s="30"/>
      <c r="G16" s="32"/>
      <c r="H16" s="30"/>
      <c r="I16" s="33" t="s">
        <v>53</v>
      </c>
      <c r="J16" s="30" t="s">
        <v>53</v>
      </c>
      <c r="K16" s="33"/>
      <c r="L16" s="33"/>
      <c r="M16" s="30"/>
      <c r="N16" s="34"/>
      <c r="O16" s="34"/>
      <c r="P16" s="30"/>
      <c r="Q16" s="30"/>
      <c r="R16" s="30"/>
      <c r="S16" s="30"/>
      <c r="T16" s="30"/>
      <c r="U16" s="30"/>
      <c r="V16" s="30"/>
      <c r="W16" s="30"/>
      <c r="X16" s="30"/>
      <c r="Y16" s="30"/>
      <c r="Z16" s="30"/>
      <c r="AA16" s="30"/>
      <c r="AB16" s="30"/>
      <c r="AC16" s="30"/>
      <c r="AD16" s="30"/>
      <c r="AE16" s="35"/>
      <c r="AF16" s="35"/>
      <c r="AG16" s="30" t="s">
        <v>53</v>
      </c>
      <c r="AH16" s="30" t="s">
        <v>53</v>
      </c>
      <c r="AI16" s="25">
        <f t="shared" si="2"/>
        <v>0</v>
      </c>
      <c r="AJ16" s="37"/>
      <c r="AK16" s="30"/>
    </row>
    <row r="17" spans="1:37" s="22" customFormat="1" ht="39.950000000000003" customHeight="1" x14ac:dyDescent="0.25">
      <c r="A17" s="21">
        <f t="shared" si="3"/>
        <v>8</v>
      </c>
      <c r="B17" s="31"/>
      <c r="C17" s="23"/>
      <c r="D17" s="31"/>
      <c r="E17" s="24">
        <f t="shared" si="1"/>
        <v>0</v>
      </c>
      <c r="F17" s="30"/>
      <c r="G17" s="32"/>
      <c r="H17" s="30"/>
      <c r="I17" s="33" t="s">
        <v>53</v>
      </c>
      <c r="J17" s="30" t="s">
        <v>53</v>
      </c>
      <c r="K17" s="33"/>
      <c r="L17" s="33"/>
      <c r="M17" s="30"/>
      <c r="N17" s="34"/>
      <c r="O17" s="34"/>
      <c r="P17" s="30"/>
      <c r="Q17" s="30"/>
      <c r="R17" s="30"/>
      <c r="S17" s="30"/>
      <c r="T17" s="30"/>
      <c r="U17" s="30"/>
      <c r="V17" s="30"/>
      <c r="W17" s="30"/>
      <c r="X17" s="30"/>
      <c r="Y17" s="30"/>
      <c r="Z17" s="30"/>
      <c r="AA17" s="30"/>
      <c r="AB17" s="30"/>
      <c r="AC17" s="30"/>
      <c r="AD17" s="30"/>
      <c r="AE17" s="35"/>
      <c r="AF17" s="35"/>
      <c r="AG17" s="30" t="s">
        <v>53</v>
      </c>
      <c r="AH17" s="30" t="s">
        <v>53</v>
      </c>
      <c r="AI17" s="25">
        <f t="shared" si="2"/>
        <v>0</v>
      </c>
      <c r="AJ17" s="37"/>
      <c r="AK17" s="30"/>
    </row>
    <row r="18" spans="1:37" s="22" customFormat="1" ht="39.950000000000003" customHeight="1" x14ac:dyDescent="0.25">
      <c r="A18" s="21">
        <f t="shared" si="3"/>
        <v>9</v>
      </c>
      <c r="B18" s="31"/>
      <c r="C18" s="23"/>
      <c r="D18" s="31"/>
      <c r="E18" s="24">
        <f t="shared" ref="E18:E19" si="4">D18-C18</f>
        <v>0</v>
      </c>
      <c r="F18" s="30"/>
      <c r="G18" s="32"/>
      <c r="H18" s="30"/>
      <c r="I18" s="33" t="s">
        <v>53</v>
      </c>
      <c r="J18" s="30" t="s">
        <v>53</v>
      </c>
      <c r="K18" s="33"/>
      <c r="L18" s="33"/>
      <c r="M18" s="30"/>
      <c r="N18" s="34"/>
      <c r="O18" s="34"/>
      <c r="P18" s="30"/>
      <c r="Q18" s="30"/>
      <c r="R18" s="30"/>
      <c r="S18" s="30"/>
      <c r="T18" s="30"/>
      <c r="U18" s="30"/>
      <c r="V18" s="30"/>
      <c r="W18" s="30"/>
      <c r="X18" s="30"/>
      <c r="Y18" s="30"/>
      <c r="Z18" s="30"/>
      <c r="AA18" s="30"/>
      <c r="AB18" s="30"/>
      <c r="AC18" s="30"/>
      <c r="AD18" s="30"/>
      <c r="AE18" s="35"/>
      <c r="AF18" s="35"/>
      <c r="AG18" s="30" t="s">
        <v>53</v>
      </c>
      <c r="AH18" s="30" t="s">
        <v>53</v>
      </c>
      <c r="AI18" s="25">
        <f t="shared" si="2"/>
        <v>0</v>
      </c>
      <c r="AJ18" s="37"/>
      <c r="AK18" s="30"/>
    </row>
    <row r="19" spans="1:37" s="22" customFormat="1" ht="39.950000000000003" customHeight="1" x14ac:dyDescent="0.25">
      <c r="A19" s="21">
        <f t="shared" si="3"/>
        <v>10</v>
      </c>
      <c r="B19" s="31"/>
      <c r="C19" s="23"/>
      <c r="D19" s="31"/>
      <c r="E19" s="24">
        <f t="shared" si="4"/>
        <v>0</v>
      </c>
      <c r="F19" s="30"/>
      <c r="G19" s="32"/>
      <c r="H19" s="30"/>
      <c r="I19" s="33" t="s">
        <v>53</v>
      </c>
      <c r="J19" s="30" t="s">
        <v>53</v>
      </c>
      <c r="K19" s="33"/>
      <c r="L19" s="33"/>
      <c r="M19" s="30"/>
      <c r="N19" s="34"/>
      <c r="O19" s="34"/>
      <c r="P19" s="30"/>
      <c r="Q19" s="30"/>
      <c r="R19" s="30"/>
      <c r="S19" s="30"/>
      <c r="T19" s="30"/>
      <c r="U19" s="30"/>
      <c r="V19" s="30"/>
      <c r="W19" s="30"/>
      <c r="X19" s="30"/>
      <c r="Y19" s="30"/>
      <c r="Z19" s="30"/>
      <c r="AA19" s="30"/>
      <c r="AB19" s="30"/>
      <c r="AC19" s="30"/>
      <c r="AD19" s="30"/>
      <c r="AE19" s="35"/>
      <c r="AF19" s="35"/>
      <c r="AG19" s="30" t="s">
        <v>53</v>
      </c>
      <c r="AH19" s="30" t="s">
        <v>53</v>
      </c>
      <c r="AI19" s="25">
        <f t="shared" si="2"/>
        <v>0</v>
      </c>
      <c r="AJ19" s="37"/>
      <c r="AK19" s="30"/>
    </row>
    <row r="20" spans="1:37" ht="21" customHeight="1" x14ac:dyDescent="0.25">
      <c r="A20" s="338" t="s">
        <v>41</v>
      </c>
      <c r="B20" s="338"/>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row>
    <row r="21" spans="1:37" ht="20.25" customHeight="1" x14ac:dyDescent="0.25">
      <c r="A21" s="338" t="s">
        <v>91</v>
      </c>
      <c r="B21" s="338"/>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row>
    <row r="22" spans="1:37" x14ac:dyDescent="0.25">
      <c r="A22" s="339" t="s">
        <v>40</v>
      </c>
      <c r="B22" s="338"/>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row>
    <row r="23" spans="1:37" ht="22.5" customHeight="1" x14ac:dyDescent="0.25">
      <c r="A23" s="338" t="s">
        <v>42</v>
      </c>
      <c r="B23" s="338"/>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row>
    <row r="24" spans="1:37" ht="58.5" customHeight="1" x14ac:dyDescent="0.25">
      <c r="A24" s="38" t="s">
        <v>4</v>
      </c>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row>
    <row r="25" spans="1:37" x14ac:dyDescent="0.25">
      <c r="A25" s="26"/>
      <c r="B25" s="340" t="s">
        <v>228</v>
      </c>
      <c r="C25" s="340"/>
      <c r="D25" s="340"/>
      <c r="E25" s="340"/>
      <c r="F25" s="340"/>
      <c r="G25" s="26"/>
      <c r="H25" s="340" t="s">
        <v>228</v>
      </c>
      <c r="I25" s="340"/>
      <c r="J25" s="340"/>
      <c r="K25" s="340"/>
      <c r="L25" s="340"/>
      <c r="M25" s="26"/>
      <c r="N25" s="340" t="s">
        <v>228</v>
      </c>
      <c r="O25" s="340"/>
      <c r="P25" s="340"/>
      <c r="Q25" s="340"/>
      <c r="R25" s="340"/>
      <c r="S25" s="39"/>
      <c r="W25" s="340" t="s">
        <v>228</v>
      </c>
      <c r="X25" s="340"/>
      <c r="Y25" s="340"/>
      <c r="Z25" s="340"/>
      <c r="AA25" s="340"/>
      <c r="AB25" s="340"/>
      <c r="AC25" s="142"/>
      <c r="AD25" s="26"/>
      <c r="AE25" s="340" t="s">
        <v>229</v>
      </c>
      <c r="AF25" s="340"/>
      <c r="AG25" s="340"/>
      <c r="AH25" s="340"/>
      <c r="AI25" s="340"/>
      <c r="AJ25" s="340"/>
      <c r="AK25" s="340"/>
    </row>
    <row r="26" spans="1:37" x14ac:dyDescent="0.25">
      <c r="A26" s="26"/>
      <c r="B26" s="297" t="s">
        <v>45</v>
      </c>
      <c r="C26" s="297"/>
      <c r="D26" s="297"/>
      <c r="E26" s="297"/>
      <c r="F26" s="297"/>
      <c r="G26" s="26"/>
      <c r="H26" s="297" t="s">
        <v>47</v>
      </c>
      <c r="I26" s="297"/>
      <c r="J26" s="297"/>
      <c r="K26" s="297"/>
      <c r="L26" s="297"/>
      <c r="M26" s="26"/>
      <c r="N26" s="297" t="s">
        <v>48</v>
      </c>
      <c r="O26" s="297"/>
      <c r="P26" s="297"/>
      <c r="Q26" s="297"/>
      <c r="R26" s="297"/>
      <c r="S26" s="39"/>
      <c r="W26" s="297" t="s">
        <v>49</v>
      </c>
      <c r="X26" s="297"/>
      <c r="Y26" s="297"/>
      <c r="Z26" s="297"/>
      <c r="AA26" s="297"/>
      <c r="AB26" s="297"/>
      <c r="AC26" s="142"/>
      <c r="AD26" s="26"/>
      <c r="AE26" s="297" t="s">
        <v>43</v>
      </c>
      <c r="AF26" s="297"/>
      <c r="AG26" s="297"/>
      <c r="AH26" s="297"/>
      <c r="AI26" s="297"/>
      <c r="AJ26" s="297"/>
      <c r="AK26" s="297"/>
    </row>
    <row r="27" spans="1:37" x14ac:dyDescent="0.25">
      <c r="A27" s="26"/>
      <c r="B27" s="298" t="s">
        <v>46</v>
      </c>
      <c r="C27" s="298"/>
      <c r="D27" s="298"/>
      <c r="E27" s="298"/>
      <c r="F27" s="298"/>
      <c r="G27" s="26"/>
      <c r="H27" s="298" t="s">
        <v>46</v>
      </c>
      <c r="I27" s="298"/>
      <c r="J27" s="298"/>
      <c r="K27" s="298"/>
      <c r="L27" s="298"/>
      <c r="M27" s="26"/>
      <c r="N27" s="298" t="s">
        <v>46</v>
      </c>
      <c r="O27" s="298"/>
      <c r="P27" s="298"/>
      <c r="Q27" s="298"/>
      <c r="R27" s="298"/>
      <c r="S27" s="39"/>
      <c r="W27" s="298" t="s">
        <v>46</v>
      </c>
      <c r="X27" s="298"/>
      <c r="Y27" s="298"/>
      <c r="Z27" s="298"/>
      <c r="AA27" s="298"/>
      <c r="AB27" s="298"/>
      <c r="AC27" s="105"/>
      <c r="AD27" s="26"/>
      <c r="AE27" s="298" t="s">
        <v>44</v>
      </c>
      <c r="AF27" s="298"/>
      <c r="AG27" s="298"/>
      <c r="AH27" s="298"/>
      <c r="AI27" s="298"/>
      <c r="AJ27" s="298"/>
      <c r="AK27" s="298"/>
    </row>
  </sheetData>
  <mergeCells count="54">
    <mergeCell ref="B27:F27"/>
    <mergeCell ref="H27:L27"/>
    <mergeCell ref="N27:R27"/>
    <mergeCell ref="W27:AB27"/>
    <mergeCell ref="B26:F26"/>
    <mergeCell ref="H26:L26"/>
    <mergeCell ref="N26:R26"/>
    <mergeCell ref="W26:AB26"/>
    <mergeCell ref="A20:AK20"/>
    <mergeCell ref="A22:AK22"/>
    <mergeCell ref="A23:AK23"/>
    <mergeCell ref="B25:F25"/>
    <mergeCell ref="H25:L25"/>
    <mergeCell ref="N25:R25"/>
    <mergeCell ref="A21:AK21"/>
    <mergeCell ref="W25:AB25"/>
    <mergeCell ref="AE25:AK25"/>
    <mergeCell ref="Y7:Y8"/>
    <mergeCell ref="Z7:Z8"/>
    <mergeCell ref="AA7:AA8"/>
    <mergeCell ref="A7:A8"/>
    <mergeCell ref="B7:B8"/>
    <mergeCell ref="C7:D7"/>
    <mergeCell ref="E7:E8"/>
    <mergeCell ref="F7:F8"/>
    <mergeCell ref="A1:AK1"/>
    <mergeCell ref="A3:C3"/>
    <mergeCell ref="D3:AK3"/>
    <mergeCell ref="A4:C4"/>
    <mergeCell ref="D4:G4"/>
    <mergeCell ref="H4:I4"/>
    <mergeCell ref="L4:M4"/>
    <mergeCell ref="AE4:AI4"/>
    <mergeCell ref="AB4:AD4"/>
    <mergeCell ref="N4:P4"/>
    <mergeCell ref="J4:K4"/>
    <mergeCell ref="Q4:U4"/>
    <mergeCell ref="V4:AA4"/>
    <mergeCell ref="AE26:AK26"/>
    <mergeCell ref="AE27:AK27"/>
    <mergeCell ref="A5:B5"/>
    <mergeCell ref="C5:U5"/>
    <mergeCell ref="V5:Y5"/>
    <mergeCell ref="A6:E6"/>
    <mergeCell ref="F6:Y6"/>
    <mergeCell ref="G7:G8"/>
    <mergeCell ref="AB7:AH7"/>
    <mergeCell ref="AI7:AI8"/>
    <mergeCell ref="AJ7:AJ8"/>
    <mergeCell ref="Z6:AK6"/>
    <mergeCell ref="AK7:AK8"/>
    <mergeCell ref="H7:M7"/>
    <mergeCell ref="N7:O7"/>
    <mergeCell ref="P7:X7"/>
  </mergeCells>
  <dataValidations count="5">
    <dataValidation type="list" allowBlank="1" showInputMessage="1" showErrorMessage="1" sqref="Z5">
      <formula1>"AASHTO 1993, ASTROADS (Circly-6.0 software)"</formula1>
    </dataValidation>
    <dataValidation type="list" allowBlank="1" showInputMessage="1" showErrorMessage="1" sqref="Z10:Z19">
      <formula1>"Flexible, Rigid"</formula1>
    </dataValidation>
    <dataValidation type="list" allowBlank="1" showInputMessage="1" showErrorMessage="1" sqref="F10:F19">
      <formula1>"Flexible, Rigid, HBB, Earthen"</formula1>
    </dataValidation>
    <dataValidation type="list" allowBlank="1" showInputMessage="1" showErrorMessage="1" sqref="Y10:Y19">
      <formula1>"Good,Fair,Poor"</formula1>
    </dataValidation>
    <dataValidation type="list" allowBlank="1" showInputMessage="1" showErrorMessage="1" sqref="AK10:AK19">
      <formula1>"Required,Not Required"</formula1>
    </dataValidation>
  </dataValidations>
  <printOptions horizontalCentered="1"/>
  <pageMargins left="0.25" right="0.125" top="0.5" bottom="0.25" header="0.05" footer="0.1"/>
  <pageSetup paperSize="9" scale="68" fitToHeight="0" orientation="landscape" r:id="rId1"/>
  <headerFooter>
    <oddFooter>&amp;R&amp;8Date of Format update 28th Feb.2023</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tabSelected="1" topLeftCell="A37" zoomScale="115" zoomScaleNormal="115" workbookViewId="0">
      <selection activeCell="S56" sqref="S56"/>
    </sheetView>
  </sheetViews>
  <sheetFormatPr defaultRowHeight="16.5" x14ac:dyDescent="0.3"/>
  <cols>
    <col min="1" max="1" width="3.42578125" style="135" customWidth="1"/>
    <col min="2" max="2" width="29.140625" style="135" customWidth="1"/>
    <col min="3" max="3" width="10.140625" style="135" bestFit="1" customWidth="1"/>
    <col min="4" max="4" width="5.85546875" style="135" customWidth="1"/>
    <col min="5" max="5" width="6" style="135" customWidth="1"/>
    <col min="6" max="8" width="5.7109375" style="135" customWidth="1"/>
    <col min="9" max="9" width="5.85546875" style="135" customWidth="1"/>
    <col min="10" max="10" width="5.7109375" style="135" customWidth="1"/>
    <col min="11" max="11" width="7.42578125" style="135" customWidth="1"/>
    <col min="12" max="13" width="6" style="135" customWidth="1"/>
    <col min="14" max="14" width="7.28515625" style="135" customWidth="1"/>
    <col min="15" max="15" width="4.7109375" style="135" customWidth="1"/>
    <col min="16" max="16" width="7.140625" style="135" customWidth="1"/>
    <col min="17" max="16384" width="9.140625" style="135"/>
  </cols>
  <sheetData>
    <row r="1" spans="1:16" ht="18" customHeight="1" x14ac:dyDescent="0.3">
      <c r="A1" s="319" t="s">
        <v>122</v>
      </c>
      <c r="B1" s="319"/>
      <c r="C1" s="319"/>
      <c r="D1" s="319"/>
      <c r="E1" s="319"/>
      <c r="F1" s="319"/>
      <c r="G1" s="319"/>
      <c r="H1" s="319"/>
      <c r="I1" s="319"/>
      <c r="J1" s="319"/>
      <c r="K1" s="319"/>
      <c r="L1" s="319"/>
      <c r="M1" s="319"/>
      <c r="N1" s="319"/>
      <c r="O1" s="319"/>
      <c r="P1" s="319"/>
    </row>
    <row r="2" spans="1:16" ht="3.75" customHeight="1" x14ac:dyDescent="0.3">
      <c r="A2" s="106"/>
      <c r="B2" s="106"/>
      <c r="C2" s="106"/>
      <c r="D2" s="106"/>
      <c r="E2" s="106"/>
      <c r="F2" s="106"/>
      <c r="G2" s="106"/>
      <c r="H2" s="106"/>
      <c r="I2" s="106"/>
      <c r="J2" s="106"/>
      <c r="K2" s="106"/>
      <c r="L2" s="106"/>
      <c r="M2" s="106"/>
      <c r="N2" s="106"/>
      <c r="O2" s="106"/>
      <c r="P2" s="106"/>
    </row>
    <row r="3" spans="1:16" ht="24" customHeight="1" x14ac:dyDescent="0.3">
      <c r="A3" s="360" t="s">
        <v>64</v>
      </c>
      <c r="B3" s="360"/>
      <c r="C3" s="361">
        <f>'Format-P1'!$D$3</f>
        <v>0</v>
      </c>
      <c r="D3" s="361"/>
      <c r="E3" s="361"/>
      <c r="F3" s="361"/>
      <c r="G3" s="361"/>
      <c r="H3" s="361"/>
      <c r="I3" s="361"/>
      <c r="J3" s="361"/>
      <c r="K3" s="361"/>
      <c r="L3" s="361"/>
      <c r="M3" s="361"/>
      <c r="N3" s="361"/>
      <c r="O3" s="361"/>
      <c r="P3" s="361"/>
    </row>
    <row r="4" spans="1:16" ht="16.5" customHeight="1" x14ac:dyDescent="0.3">
      <c r="A4" s="360" t="s">
        <v>65</v>
      </c>
      <c r="B4" s="360"/>
      <c r="C4" s="362">
        <f>'Format-P1'!$D$4</f>
        <v>0</v>
      </c>
      <c r="D4" s="362"/>
      <c r="E4" s="362"/>
      <c r="F4" s="360" t="s">
        <v>68</v>
      </c>
      <c r="G4" s="360"/>
      <c r="H4" s="360"/>
      <c r="I4" s="362">
        <f>'Format-P1'!$J$4</f>
        <v>0</v>
      </c>
      <c r="J4" s="362"/>
      <c r="K4" s="362"/>
      <c r="L4" s="360" t="s">
        <v>67</v>
      </c>
      <c r="M4" s="360"/>
      <c r="N4" s="362">
        <f>'Format-P1'!$N$4</f>
        <v>0</v>
      </c>
      <c r="O4" s="362"/>
      <c r="P4" s="362"/>
    </row>
    <row r="5" spans="1:16" ht="4.5" customHeight="1" x14ac:dyDescent="0.3">
      <c r="A5" s="366"/>
      <c r="B5" s="366"/>
      <c r="C5" s="366"/>
      <c r="D5" s="366"/>
      <c r="E5" s="366"/>
      <c r="F5" s="366"/>
      <c r="G5" s="366"/>
      <c r="H5" s="366"/>
      <c r="I5" s="366"/>
      <c r="J5" s="366"/>
      <c r="K5" s="366"/>
      <c r="L5" s="366"/>
      <c r="M5" s="366"/>
      <c r="N5" s="366"/>
      <c r="O5" s="366"/>
      <c r="P5" s="366"/>
    </row>
    <row r="6" spans="1:16" ht="15" customHeight="1" x14ac:dyDescent="0.3">
      <c r="A6" s="367" t="s">
        <v>123</v>
      </c>
      <c r="B6" s="367"/>
      <c r="C6" s="367"/>
      <c r="D6" s="367"/>
      <c r="E6" s="367"/>
      <c r="F6" s="367"/>
      <c r="G6" s="367"/>
      <c r="H6" s="367"/>
      <c r="I6" s="367"/>
      <c r="J6" s="367"/>
      <c r="K6" s="367"/>
      <c r="L6" s="367"/>
      <c r="M6" s="367"/>
      <c r="N6" s="367"/>
      <c r="O6" s="367"/>
      <c r="P6" s="367"/>
    </row>
    <row r="7" spans="1:16" ht="15.75" customHeight="1" x14ac:dyDescent="0.3">
      <c r="A7" s="107" t="s">
        <v>125</v>
      </c>
      <c r="B7" s="108" t="s">
        <v>124</v>
      </c>
      <c r="C7" s="108"/>
      <c r="D7" s="108"/>
      <c r="E7" s="108"/>
      <c r="F7" s="108"/>
      <c r="G7" s="108"/>
      <c r="H7" s="108"/>
      <c r="I7" s="108"/>
      <c r="J7" s="108"/>
      <c r="K7" s="108"/>
      <c r="L7" s="108"/>
      <c r="M7" s="108"/>
      <c r="N7" s="108"/>
      <c r="O7" s="108"/>
      <c r="P7" s="109"/>
    </row>
    <row r="8" spans="1:16" x14ac:dyDescent="0.3">
      <c r="A8" s="110" t="s">
        <v>20</v>
      </c>
      <c r="B8" s="111"/>
      <c r="C8" s="41"/>
      <c r="D8" s="41"/>
      <c r="E8" s="41"/>
      <c r="F8" s="41"/>
      <c r="G8" s="42"/>
      <c r="H8" s="41"/>
      <c r="I8" s="42"/>
      <c r="J8" s="41"/>
      <c r="K8" s="111"/>
      <c r="L8" s="111"/>
      <c r="M8" s="112" t="s">
        <v>21</v>
      </c>
      <c r="N8" s="42"/>
      <c r="O8" s="42"/>
      <c r="P8" s="43"/>
    </row>
    <row r="9" spans="1:16" ht="29.25" customHeight="1" x14ac:dyDescent="0.3">
      <c r="A9" s="113" t="s">
        <v>22</v>
      </c>
      <c r="B9" s="113" t="s">
        <v>23</v>
      </c>
      <c r="C9" s="113" t="s">
        <v>24</v>
      </c>
      <c r="D9" s="114" t="s">
        <v>25</v>
      </c>
      <c r="E9" s="113" t="s">
        <v>26</v>
      </c>
      <c r="F9" s="113" t="s">
        <v>27</v>
      </c>
      <c r="G9" s="113" t="s">
        <v>28</v>
      </c>
      <c r="H9" s="113" t="s">
        <v>29</v>
      </c>
      <c r="I9" s="113" t="s">
        <v>30</v>
      </c>
      <c r="J9" s="113" t="s">
        <v>31</v>
      </c>
      <c r="K9" s="114" t="s">
        <v>32</v>
      </c>
      <c r="L9" s="113" t="s">
        <v>33</v>
      </c>
      <c r="M9" s="113" t="s">
        <v>34</v>
      </c>
      <c r="N9" s="114" t="s">
        <v>35</v>
      </c>
      <c r="O9" s="113" t="s">
        <v>36</v>
      </c>
      <c r="P9" s="113" t="s">
        <v>37</v>
      </c>
    </row>
    <row r="10" spans="1:16" ht="12.95" customHeight="1" x14ac:dyDescent="0.3">
      <c r="A10" s="115">
        <v>1</v>
      </c>
      <c r="B10" s="103"/>
      <c r="C10" s="44"/>
      <c r="D10" s="44"/>
      <c r="E10" s="44"/>
      <c r="F10" s="44"/>
      <c r="G10" s="44"/>
      <c r="H10" s="44"/>
      <c r="I10" s="44"/>
      <c r="J10" s="44"/>
      <c r="K10" s="44"/>
      <c r="L10" s="44"/>
      <c r="M10" s="44"/>
      <c r="N10" s="44"/>
      <c r="O10" s="44"/>
      <c r="P10" s="116">
        <f>SUM(C10:O10)</f>
        <v>0</v>
      </c>
    </row>
    <row r="11" spans="1:16" ht="12.95" customHeight="1" x14ac:dyDescent="0.3">
      <c r="A11" s="117">
        <v>2</v>
      </c>
      <c r="B11" s="45"/>
      <c r="C11" s="46"/>
      <c r="D11" s="46"/>
      <c r="E11" s="46"/>
      <c r="F11" s="46"/>
      <c r="G11" s="46"/>
      <c r="H11" s="46"/>
      <c r="I11" s="46"/>
      <c r="J11" s="46"/>
      <c r="K11" s="46"/>
      <c r="L11" s="46"/>
      <c r="M11" s="46"/>
      <c r="N11" s="46"/>
      <c r="O11" s="46"/>
      <c r="P11" s="118">
        <f>SUM(C11:O11)</f>
        <v>0</v>
      </c>
    </row>
    <row r="12" spans="1:16" ht="12.95" customHeight="1" x14ac:dyDescent="0.3">
      <c r="A12" s="117">
        <v>3</v>
      </c>
      <c r="B12" s="45"/>
      <c r="C12" s="46"/>
      <c r="D12" s="46"/>
      <c r="E12" s="46"/>
      <c r="F12" s="46"/>
      <c r="G12" s="46"/>
      <c r="H12" s="46"/>
      <c r="I12" s="46"/>
      <c r="J12" s="46"/>
      <c r="K12" s="46"/>
      <c r="L12" s="46"/>
      <c r="M12" s="46"/>
      <c r="N12" s="46"/>
      <c r="O12" s="46"/>
      <c r="P12" s="118">
        <f t="shared" ref="P12:P16" si="0">SUM(C12:O12)</f>
        <v>0</v>
      </c>
    </row>
    <row r="13" spans="1:16" ht="12.95" customHeight="1" x14ac:dyDescent="0.3">
      <c r="A13" s="117">
        <v>4</v>
      </c>
      <c r="B13" s="45"/>
      <c r="C13" s="46"/>
      <c r="D13" s="46"/>
      <c r="E13" s="46"/>
      <c r="F13" s="46"/>
      <c r="G13" s="46"/>
      <c r="H13" s="46"/>
      <c r="I13" s="46"/>
      <c r="J13" s="46"/>
      <c r="K13" s="46"/>
      <c r="L13" s="46"/>
      <c r="M13" s="46"/>
      <c r="N13" s="46"/>
      <c r="O13" s="46"/>
      <c r="P13" s="118">
        <f>SUM(C13:O13)</f>
        <v>0</v>
      </c>
    </row>
    <row r="14" spans="1:16" ht="12.95" customHeight="1" x14ac:dyDescent="0.3">
      <c r="A14" s="117">
        <v>5</v>
      </c>
      <c r="B14" s="45"/>
      <c r="C14" s="46"/>
      <c r="D14" s="46"/>
      <c r="E14" s="46"/>
      <c r="F14" s="46"/>
      <c r="G14" s="46"/>
      <c r="H14" s="46"/>
      <c r="I14" s="46"/>
      <c r="J14" s="46"/>
      <c r="K14" s="46"/>
      <c r="L14" s="46"/>
      <c r="M14" s="46"/>
      <c r="N14" s="46"/>
      <c r="O14" s="46"/>
      <c r="P14" s="118">
        <f>SUM(C14:O14)</f>
        <v>0</v>
      </c>
    </row>
    <row r="15" spans="1:16" ht="12.95" customHeight="1" x14ac:dyDescent="0.3">
      <c r="A15" s="117">
        <v>6</v>
      </c>
      <c r="B15" s="45"/>
      <c r="C15" s="46"/>
      <c r="D15" s="46"/>
      <c r="E15" s="46"/>
      <c r="F15" s="46"/>
      <c r="G15" s="46"/>
      <c r="H15" s="46"/>
      <c r="I15" s="46"/>
      <c r="J15" s="46"/>
      <c r="K15" s="46"/>
      <c r="L15" s="46"/>
      <c r="M15" s="46"/>
      <c r="N15" s="46"/>
      <c r="O15" s="46"/>
      <c r="P15" s="118">
        <f t="shared" si="0"/>
        <v>0</v>
      </c>
    </row>
    <row r="16" spans="1:16" ht="12.95" customHeight="1" x14ac:dyDescent="0.3">
      <c r="A16" s="119">
        <v>7</v>
      </c>
      <c r="B16" s="47"/>
      <c r="C16" s="48"/>
      <c r="D16" s="48"/>
      <c r="E16" s="48"/>
      <c r="F16" s="48"/>
      <c r="G16" s="48"/>
      <c r="H16" s="48"/>
      <c r="I16" s="48"/>
      <c r="J16" s="48"/>
      <c r="K16" s="48"/>
      <c r="L16" s="48"/>
      <c r="M16" s="48"/>
      <c r="N16" s="48"/>
      <c r="O16" s="49"/>
      <c r="P16" s="120">
        <f t="shared" si="0"/>
        <v>0</v>
      </c>
    </row>
    <row r="17" spans="1:16" x14ac:dyDescent="0.3">
      <c r="A17" s="363" t="s">
        <v>126</v>
      </c>
      <c r="B17" s="364"/>
      <c r="C17" s="121" t="e">
        <f>ROUNDUP(AVERAGE(C10:C16),0)</f>
        <v>#DIV/0!</v>
      </c>
      <c r="D17" s="121" t="e">
        <f t="shared" ref="D17:O17" si="1">ROUNDUP(AVERAGE(D10:D16),0)</f>
        <v>#DIV/0!</v>
      </c>
      <c r="E17" s="121" t="e">
        <f t="shared" si="1"/>
        <v>#DIV/0!</v>
      </c>
      <c r="F17" s="121" t="e">
        <f t="shared" si="1"/>
        <v>#DIV/0!</v>
      </c>
      <c r="G17" s="121" t="e">
        <f t="shared" si="1"/>
        <v>#DIV/0!</v>
      </c>
      <c r="H17" s="121" t="e">
        <f t="shared" si="1"/>
        <v>#DIV/0!</v>
      </c>
      <c r="I17" s="121" t="e">
        <f t="shared" si="1"/>
        <v>#DIV/0!</v>
      </c>
      <c r="J17" s="121" t="e">
        <f t="shared" si="1"/>
        <v>#DIV/0!</v>
      </c>
      <c r="K17" s="121" t="e">
        <f t="shared" si="1"/>
        <v>#DIV/0!</v>
      </c>
      <c r="L17" s="121" t="e">
        <f t="shared" si="1"/>
        <v>#DIV/0!</v>
      </c>
      <c r="M17" s="121" t="e">
        <f t="shared" si="1"/>
        <v>#DIV/0!</v>
      </c>
      <c r="N17" s="121" t="e">
        <f t="shared" si="1"/>
        <v>#DIV/0!</v>
      </c>
      <c r="O17" s="121" t="e">
        <f t="shared" si="1"/>
        <v>#DIV/0!</v>
      </c>
      <c r="P17" s="122" t="e">
        <f>SUM(C17:O17)</f>
        <v>#DIV/0!</v>
      </c>
    </row>
    <row r="18" spans="1:16" ht="6.75" customHeight="1" x14ac:dyDescent="0.3">
      <c r="A18" s="368"/>
      <c r="B18" s="369"/>
      <c r="C18" s="369"/>
      <c r="D18" s="369"/>
      <c r="E18" s="369"/>
      <c r="F18" s="369"/>
      <c r="G18" s="369"/>
      <c r="H18" s="369"/>
      <c r="I18" s="369"/>
      <c r="J18" s="369"/>
      <c r="K18" s="369"/>
      <c r="L18" s="369"/>
      <c r="M18" s="369"/>
      <c r="N18" s="369"/>
      <c r="O18" s="369"/>
      <c r="P18" s="370"/>
    </row>
    <row r="19" spans="1:16" ht="30" customHeight="1" x14ac:dyDescent="0.3">
      <c r="A19" s="123" t="s">
        <v>127</v>
      </c>
      <c r="B19" s="124"/>
      <c r="C19" s="125"/>
      <c r="D19" s="125"/>
      <c r="E19" s="371"/>
      <c r="F19" s="371"/>
      <c r="G19" s="371"/>
      <c r="H19" s="371"/>
      <c r="I19" s="371"/>
      <c r="J19" s="371"/>
      <c r="K19" s="371"/>
      <c r="L19" s="371"/>
      <c r="M19" s="371"/>
      <c r="N19" s="371"/>
      <c r="O19" s="371"/>
      <c r="P19" s="372"/>
    </row>
    <row r="20" spans="1:16" ht="27.75" customHeight="1" x14ac:dyDescent="0.3">
      <c r="A20" s="365" t="s">
        <v>196</v>
      </c>
      <c r="B20" s="365"/>
      <c r="C20" s="114" t="s">
        <v>24</v>
      </c>
      <c r="D20" s="114" t="s">
        <v>25</v>
      </c>
      <c r="E20" s="114" t="s">
        <v>26</v>
      </c>
      <c r="F20" s="114" t="s">
        <v>27</v>
      </c>
      <c r="G20" s="114" t="s">
        <v>28</v>
      </c>
      <c r="H20" s="114" t="s">
        <v>29</v>
      </c>
      <c r="I20" s="114" t="s">
        <v>30</v>
      </c>
      <c r="J20" s="114" t="s">
        <v>31</v>
      </c>
      <c r="K20" s="114" t="s">
        <v>32</v>
      </c>
      <c r="L20" s="114" t="s">
        <v>33</v>
      </c>
      <c r="M20" s="114" t="s">
        <v>34</v>
      </c>
      <c r="N20" s="114" t="s">
        <v>35</v>
      </c>
      <c r="O20" s="114" t="s">
        <v>36</v>
      </c>
      <c r="P20" s="114" t="s">
        <v>37</v>
      </c>
    </row>
    <row r="21" spans="1:16" x14ac:dyDescent="0.3">
      <c r="A21" s="365"/>
      <c r="B21" s="365"/>
      <c r="C21" s="102">
        <v>50</v>
      </c>
      <c r="D21" s="102">
        <v>100</v>
      </c>
      <c r="E21" s="102">
        <v>25</v>
      </c>
      <c r="F21" s="102">
        <v>10</v>
      </c>
      <c r="G21" s="102">
        <v>254</v>
      </c>
      <c r="H21" s="102">
        <v>145</v>
      </c>
      <c r="I21" s="102">
        <v>456</v>
      </c>
      <c r="J21" s="102">
        <v>249</v>
      </c>
      <c r="K21" s="102">
        <v>1245</v>
      </c>
      <c r="L21" s="102">
        <v>1256</v>
      </c>
      <c r="M21" s="102">
        <v>125</v>
      </c>
      <c r="N21" s="102">
        <v>1245</v>
      </c>
      <c r="O21" s="102">
        <v>12</v>
      </c>
      <c r="P21" s="122">
        <f>SUM(C21:O21)</f>
        <v>5172</v>
      </c>
    </row>
    <row r="22" spans="1:16" ht="7.5" customHeight="1" x14ac:dyDescent="0.3">
      <c r="A22" s="341"/>
      <c r="B22" s="341"/>
      <c r="C22" s="341"/>
      <c r="D22" s="341"/>
      <c r="E22" s="341"/>
      <c r="F22" s="341"/>
      <c r="G22" s="341"/>
      <c r="H22" s="341"/>
      <c r="I22" s="341"/>
      <c r="J22" s="341"/>
      <c r="K22" s="341"/>
      <c r="L22" s="341"/>
      <c r="M22" s="341"/>
      <c r="N22" s="341"/>
      <c r="O22" s="341"/>
      <c r="P22" s="341"/>
    </row>
    <row r="23" spans="1:16" ht="17.25" thickBot="1" x14ac:dyDescent="0.35">
      <c r="A23" s="348" t="s">
        <v>128</v>
      </c>
      <c r="B23" s="348"/>
      <c r="C23" s="348"/>
      <c r="D23" s="348"/>
      <c r="E23" s="348"/>
      <c r="F23" s="348"/>
      <c r="G23" s="348"/>
      <c r="H23" s="348"/>
      <c r="I23" s="348"/>
      <c r="J23" s="348"/>
      <c r="K23" s="348"/>
      <c r="L23" s="348"/>
      <c r="M23" s="348"/>
      <c r="N23" s="348"/>
      <c r="O23" s="348"/>
      <c r="P23" s="348"/>
    </row>
    <row r="24" spans="1:16" ht="15" customHeight="1" x14ac:dyDescent="0.3">
      <c r="A24" s="178" t="s">
        <v>198</v>
      </c>
      <c r="B24" s="179"/>
      <c r="C24" s="179"/>
      <c r="D24" s="179"/>
      <c r="E24" s="179"/>
      <c r="F24" s="179"/>
      <c r="G24" s="179"/>
      <c r="H24" s="179"/>
      <c r="I24" s="179"/>
      <c r="J24" s="179"/>
      <c r="K24" s="179"/>
      <c r="L24" s="179"/>
      <c r="M24" s="179"/>
      <c r="N24" s="179"/>
      <c r="O24" s="179"/>
      <c r="P24" s="180"/>
    </row>
    <row r="25" spans="1:16" ht="30" customHeight="1" x14ac:dyDescent="0.3">
      <c r="A25" s="162"/>
      <c r="B25" s="126" t="s">
        <v>130</v>
      </c>
      <c r="C25" s="351"/>
      <c r="D25" s="352"/>
      <c r="E25" s="352"/>
      <c r="F25" s="352"/>
      <c r="G25" s="352"/>
      <c r="H25" s="352"/>
      <c r="I25" s="352"/>
      <c r="J25" s="352"/>
      <c r="K25" s="352"/>
      <c r="L25" s="352"/>
      <c r="M25" s="352"/>
      <c r="N25" s="352"/>
      <c r="O25" s="352"/>
      <c r="P25" s="353"/>
    </row>
    <row r="26" spans="1:16" ht="27" customHeight="1" x14ac:dyDescent="0.3">
      <c r="A26" s="162"/>
      <c r="B26" s="127" t="s">
        <v>132</v>
      </c>
      <c r="C26" s="128" t="s">
        <v>24</v>
      </c>
      <c r="D26" s="128" t="s">
        <v>25</v>
      </c>
      <c r="E26" s="128" t="s">
        <v>26</v>
      </c>
      <c r="F26" s="128" t="s">
        <v>27</v>
      </c>
      <c r="G26" s="128" t="s">
        <v>28</v>
      </c>
      <c r="H26" s="128" t="s">
        <v>29</v>
      </c>
      <c r="I26" s="128" t="s">
        <v>30</v>
      </c>
      <c r="J26" s="128" t="s">
        <v>31</v>
      </c>
      <c r="K26" s="128" t="s">
        <v>32</v>
      </c>
      <c r="L26" s="128" t="s">
        <v>33</v>
      </c>
      <c r="M26" s="128" t="s">
        <v>34</v>
      </c>
      <c r="N26" s="128" t="s">
        <v>35</v>
      </c>
      <c r="O26" s="128" t="s">
        <v>36</v>
      </c>
      <c r="P26" s="163" t="s">
        <v>37</v>
      </c>
    </row>
    <row r="27" spans="1:16" ht="16.5" customHeight="1" x14ac:dyDescent="0.3">
      <c r="A27" s="164"/>
      <c r="B27" s="129" t="s">
        <v>131</v>
      </c>
      <c r="C27" s="99"/>
      <c r="D27" s="99"/>
      <c r="E27" s="99"/>
      <c r="F27" s="99"/>
      <c r="G27" s="99"/>
      <c r="H27" s="99"/>
      <c r="I27" s="99"/>
      <c r="J27" s="99"/>
      <c r="K27" s="99"/>
      <c r="L27" s="99"/>
      <c r="M27" s="99"/>
      <c r="N27" s="99"/>
      <c r="O27" s="99"/>
      <c r="P27" s="165">
        <f>SUM(C27:O27)</f>
        <v>0</v>
      </c>
    </row>
    <row r="28" spans="1:16" x14ac:dyDescent="0.3">
      <c r="A28" s="164"/>
      <c r="B28" s="130" t="s">
        <v>129</v>
      </c>
      <c r="C28" s="100"/>
      <c r="D28" s="100"/>
      <c r="E28" s="100"/>
      <c r="F28" s="100"/>
      <c r="G28" s="100"/>
      <c r="H28" s="100"/>
      <c r="I28" s="100"/>
      <c r="J28" s="100"/>
      <c r="K28" s="100"/>
      <c r="L28" s="100"/>
      <c r="M28" s="100"/>
      <c r="N28" s="100"/>
      <c r="O28" s="100"/>
      <c r="P28" s="166"/>
    </row>
    <row r="29" spans="1:16" ht="15" customHeight="1" x14ac:dyDescent="0.3">
      <c r="A29" s="164"/>
      <c r="B29" s="131" t="s">
        <v>38</v>
      </c>
      <c r="C29" s="132">
        <f>ROUNDUP(C28*C27,0)</f>
        <v>0</v>
      </c>
      <c r="D29" s="132">
        <f t="shared" ref="D29:O29" si="2">ROUNDUP(D28*D27,0)</f>
        <v>0</v>
      </c>
      <c r="E29" s="132">
        <f t="shared" si="2"/>
        <v>0</v>
      </c>
      <c r="F29" s="132">
        <f t="shared" si="2"/>
        <v>0</v>
      </c>
      <c r="G29" s="132">
        <f t="shared" si="2"/>
        <v>0</v>
      </c>
      <c r="H29" s="132">
        <f t="shared" si="2"/>
        <v>0</v>
      </c>
      <c r="I29" s="132">
        <f t="shared" si="2"/>
        <v>0</v>
      </c>
      <c r="J29" s="132">
        <f t="shared" si="2"/>
        <v>0</v>
      </c>
      <c r="K29" s="132">
        <f t="shared" si="2"/>
        <v>0</v>
      </c>
      <c r="L29" s="132">
        <f t="shared" si="2"/>
        <v>0</v>
      </c>
      <c r="M29" s="132">
        <f t="shared" si="2"/>
        <v>0</v>
      </c>
      <c r="N29" s="132">
        <f t="shared" si="2"/>
        <v>0</v>
      </c>
      <c r="O29" s="132">
        <f t="shared" si="2"/>
        <v>0</v>
      </c>
      <c r="P29" s="167">
        <f>SUM(C29:O29)</f>
        <v>0</v>
      </c>
    </row>
    <row r="30" spans="1:16" ht="3" customHeight="1" x14ac:dyDescent="0.3">
      <c r="A30" s="164"/>
      <c r="B30" s="133"/>
      <c r="C30" s="133"/>
      <c r="D30" s="134"/>
      <c r="E30" s="134"/>
      <c r="F30" s="134"/>
      <c r="G30" s="134"/>
      <c r="H30" s="134"/>
      <c r="I30" s="134"/>
      <c r="J30" s="134"/>
      <c r="K30" s="134"/>
      <c r="L30" s="134"/>
      <c r="M30" s="134"/>
      <c r="N30" s="134"/>
      <c r="O30" s="134"/>
      <c r="P30" s="168"/>
    </row>
    <row r="31" spans="1:16" ht="15" customHeight="1" x14ac:dyDescent="0.3">
      <c r="A31" s="181" t="s">
        <v>197</v>
      </c>
      <c r="B31" s="182"/>
      <c r="C31" s="182"/>
      <c r="D31" s="182"/>
      <c r="E31" s="182"/>
      <c r="F31" s="182"/>
      <c r="G31" s="182"/>
      <c r="H31" s="182"/>
      <c r="I31" s="182"/>
      <c r="J31" s="182"/>
      <c r="K31" s="182"/>
      <c r="L31" s="182"/>
      <c r="M31" s="182"/>
      <c r="N31" s="182"/>
      <c r="O31" s="182"/>
      <c r="P31" s="183"/>
    </row>
    <row r="32" spans="1:16" ht="30" customHeight="1" x14ac:dyDescent="0.3">
      <c r="A32" s="162"/>
      <c r="B32" s="127" t="s">
        <v>130</v>
      </c>
      <c r="C32" s="351"/>
      <c r="D32" s="352"/>
      <c r="E32" s="352"/>
      <c r="F32" s="352"/>
      <c r="G32" s="352"/>
      <c r="H32" s="352"/>
      <c r="I32" s="352"/>
      <c r="J32" s="352"/>
      <c r="K32" s="352"/>
      <c r="L32" s="352"/>
      <c r="M32" s="352"/>
      <c r="N32" s="352"/>
      <c r="O32" s="352"/>
      <c r="P32" s="353"/>
    </row>
    <row r="33" spans="1:16" ht="27" customHeight="1" x14ac:dyDescent="0.3">
      <c r="A33" s="162"/>
      <c r="B33" s="127" t="s">
        <v>132</v>
      </c>
      <c r="C33" s="114" t="s">
        <v>24</v>
      </c>
      <c r="D33" s="114" t="s">
        <v>25</v>
      </c>
      <c r="E33" s="114" t="s">
        <v>26</v>
      </c>
      <c r="F33" s="114" t="s">
        <v>27</v>
      </c>
      <c r="G33" s="114" t="s">
        <v>28</v>
      </c>
      <c r="H33" s="114" t="s">
        <v>29</v>
      </c>
      <c r="I33" s="114" t="s">
        <v>30</v>
      </c>
      <c r="J33" s="114" t="s">
        <v>31</v>
      </c>
      <c r="K33" s="114" t="s">
        <v>32</v>
      </c>
      <c r="L33" s="114" t="s">
        <v>33</v>
      </c>
      <c r="M33" s="114" t="s">
        <v>34</v>
      </c>
      <c r="N33" s="114" t="s">
        <v>35</v>
      </c>
      <c r="O33" s="114" t="s">
        <v>36</v>
      </c>
      <c r="P33" s="169" t="s">
        <v>37</v>
      </c>
    </row>
    <row r="34" spans="1:16" ht="16.5" customHeight="1" x14ac:dyDescent="0.3">
      <c r="A34" s="164"/>
      <c r="B34" s="129" t="s">
        <v>131</v>
      </c>
      <c r="C34" s="99"/>
      <c r="D34" s="99"/>
      <c r="E34" s="99"/>
      <c r="F34" s="99"/>
      <c r="G34" s="99"/>
      <c r="H34" s="99"/>
      <c r="I34" s="99"/>
      <c r="J34" s="99"/>
      <c r="K34" s="99"/>
      <c r="L34" s="99"/>
      <c r="M34" s="99"/>
      <c r="N34" s="99"/>
      <c r="O34" s="99"/>
      <c r="P34" s="165">
        <f>SUM(C34:O34)</f>
        <v>0</v>
      </c>
    </row>
    <row r="35" spans="1:16" ht="25.5" customHeight="1" x14ac:dyDescent="0.3">
      <c r="A35" s="164"/>
      <c r="B35" s="130" t="s">
        <v>129</v>
      </c>
      <c r="C35" s="100"/>
      <c r="D35" s="100"/>
      <c r="E35" s="100"/>
      <c r="F35" s="100"/>
      <c r="G35" s="100"/>
      <c r="H35" s="100"/>
      <c r="I35" s="100"/>
      <c r="J35" s="100"/>
      <c r="K35" s="100"/>
      <c r="L35" s="100"/>
      <c r="M35" s="100"/>
      <c r="N35" s="100"/>
      <c r="O35" s="100"/>
      <c r="P35" s="166"/>
    </row>
    <row r="36" spans="1:16" ht="15" customHeight="1" x14ac:dyDescent="0.3">
      <c r="A36" s="164"/>
      <c r="B36" s="131" t="s">
        <v>179</v>
      </c>
      <c r="C36" s="132">
        <f>ROUNDUP(C35*C34,0)</f>
        <v>0</v>
      </c>
      <c r="D36" s="132">
        <f t="shared" ref="D36:O36" si="3">ROUNDUP(D35*D34,0)</f>
        <v>0</v>
      </c>
      <c r="E36" s="132">
        <f t="shared" si="3"/>
        <v>0</v>
      </c>
      <c r="F36" s="132">
        <f t="shared" si="3"/>
        <v>0</v>
      </c>
      <c r="G36" s="132">
        <f t="shared" si="3"/>
        <v>0</v>
      </c>
      <c r="H36" s="132">
        <f t="shared" si="3"/>
        <v>0</v>
      </c>
      <c r="I36" s="132">
        <f t="shared" si="3"/>
        <v>0</v>
      </c>
      <c r="J36" s="132">
        <f t="shared" si="3"/>
        <v>0</v>
      </c>
      <c r="K36" s="132">
        <f t="shared" si="3"/>
        <v>0</v>
      </c>
      <c r="L36" s="132">
        <f t="shared" si="3"/>
        <v>0</v>
      </c>
      <c r="M36" s="132">
        <f t="shared" si="3"/>
        <v>0</v>
      </c>
      <c r="N36" s="132">
        <f t="shared" si="3"/>
        <v>0</v>
      </c>
      <c r="O36" s="132">
        <f t="shared" si="3"/>
        <v>0</v>
      </c>
      <c r="P36" s="167">
        <f>SUM(C36:O36)</f>
        <v>0</v>
      </c>
    </row>
    <row r="37" spans="1:16" ht="3" customHeight="1" x14ac:dyDescent="0.3">
      <c r="A37" s="164"/>
      <c r="B37" s="133"/>
      <c r="C37" s="133"/>
      <c r="D37" s="134"/>
      <c r="E37" s="134"/>
      <c r="F37" s="134"/>
      <c r="G37" s="134"/>
      <c r="H37" s="134"/>
      <c r="I37" s="134"/>
      <c r="J37" s="134"/>
      <c r="K37" s="134"/>
      <c r="L37" s="134"/>
      <c r="M37" s="134"/>
      <c r="N37" s="134"/>
      <c r="O37" s="134"/>
      <c r="P37" s="168"/>
    </row>
    <row r="38" spans="1:16" ht="15" customHeight="1" x14ac:dyDescent="0.3">
      <c r="A38" s="184" t="s">
        <v>199</v>
      </c>
      <c r="B38" s="182"/>
      <c r="C38" s="182"/>
      <c r="D38" s="182"/>
      <c r="E38" s="182"/>
      <c r="F38" s="182"/>
      <c r="G38" s="182"/>
      <c r="H38" s="182"/>
      <c r="I38" s="182"/>
      <c r="J38" s="182"/>
      <c r="K38" s="182"/>
      <c r="L38" s="182"/>
      <c r="M38" s="182"/>
      <c r="N38" s="182"/>
      <c r="O38" s="182"/>
      <c r="P38" s="183"/>
    </row>
    <row r="39" spans="1:16" ht="21" customHeight="1" x14ac:dyDescent="0.3">
      <c r="A39" s="162"/>
      <c r="B39" s="127" t="s">
        <v>130</v>
      </c>
      <c r="C39" s="351"/>
      <c r="D39" s="352"/>
      <c r="E39" s="352"/>
      <c r="F39" s="352"/>
      <c r="G39" s="352"/>
      <c r="H39" s="352"/>
      <c r="I39" s="352"/>
      <c r="J39" s="352"/>
      <c r="K39" s="352"/>
      <c r="L39" s="352"/>
      <c r="M39" s="352"/>
      <c r="N39" s="352"/>
      <c r="O39" s="352"/>
      <c r="P39" s="353"/>
    </row>
    <row r="40" spans="1:16" ht="27" customHeight="1" x14ac:dyDescent="0.3">
      <c r="A40" s="162"/>
      <c r="B40" s="127" t="s">
        <v>132</v>
      </c>
      <c r="C40" s="114" t="s">
        <v>24</v>
      </c>
      <c r="D40" s="114" t="s">
        <v>25</v>
      </c>
      <c r="E40" s="114" t="s">
        <v>26</v>
      </c>
      <c r="F40" s="114" t="s">
        <v>27</v>
      </c>
      <c r="G40" s="114" t="s">
        <v>28</v>
      </c>
      <c r="H40" s="114" t="s">
        <v>29</v>
      </c>
      <c r="I40" s="114" t="s">
        <v>30</v>
      </c>
      <c r="J40" s="114" t="s">
        <v>31</v>
      </c>
      <c r="K40" s="114" t="s">
        <v>32</v>
      </c>
      <c r="L40" s="114" t="s">
        <v>33</v>
      </c>
      <c r="M40" s="114" t="s">
        <v>34</v>
      </c>
      <c r="N40" s="114" t="s">
        <v>35</v>
      </c>
      <c r="O40" s="114" t="s">
        <v>36</v>
      </c>
      <c r="P40" s="169" t="s">
        <v>37</v>
      </c>
    </row>
    <row r="41" spans="1:16" ht="16.5" customHeight="1" x14ac:dyDescent="0.3">
      <c r="A41" s="164"/>
      <c r="B41" s="129" t="s">
        <v>131</v>
      </c>
      <c r="C41" s="99"/>
      <c r="D41" s="99"/>
      <c r="E41" s="99"/>
      <c r="F41" s="99"/>
      <c r="G41" s="99"/>
      <c r="H41" s="99"/>
      <c r="I41" s="99"/>
      <c r="J41" s="99"/>
      <c r="K41" s="99"/>
      <c r="L41" s="99"/>
      <c r="M41" s="99"/>
      <c r="N41" s="99"/>
      <c r="O41" s="99"/>
      <c r="P41" s="165">
        <f>SUM(C41:O41)</f>
        <v>0</v>
      </c>
    </row>
    <row r="42" spans="1:16" ht="25.5" customHeight="1" x14ac:dyDescent="0.3">
      <c r="A42" s="164"/>
      <c r="B42" s="130" t="s">
        <v>129</v>
      </c>
      <c r="C42" s="100"/>
      <c r="D42" s="100"/>
      <c r="E42" s="100"/>
      <c r="F42" s="100"/>
      <c r="G42" s="100"/>
      <c r="H42" s="100"/>
      <c r="I42" s="100"/>
      <c r="J42" s="100"/>
      <c r="K42" s="100"/>
      <c r="L42" s="100"/>
      <c r="M42" s="100"/>
      <c r="N42" s="100"/>
      <c r="O42" s="100"/>
      <c r="P42" s="166"/>
    </row>
    <row r="43" spans="1:16" ht="15" customHeight="1" x14ac:dyDescent="0.3">
      <c r="A43" s="164"/>
      <c r="B43" s="131" t="s">
        <v>180</v>
      </c>
      <c r="C43" s="132">
        <f>ROUNDUP(C42*C41,0)</f>
        <v>0</v>
      </c>
      <c r="D43" s="132">
        <f t="shared" ref="D43:O43" si="4">ROUNDUP(D42*D41,0)</f>
        <v>0</v>
      </c>
      <c r="E43" s="132">
        <f t="shared" si="4"/>
        <v>0</v>
      </c>
      <c r="F43" s="132">
        <f t="shared" si="4"/>
        <v>0</v>
      </c>
      <c r="G43" s="132">
        <f t="shared" si="4"/>
        <v>0</v>
      </c>
      <c r="H43" s="132">
        <f t="shared" si="4"/>
        <v>0</v>
      </c>
      <c r="I43" s="132">
        <f t="shared" si="4"/>
        <v>0</v>
      </c>
      <c r="J43" s="132">
        <f t="shared" si="4"/>
        <v>0</v>
      </c>
      <c r="K43" s="132">
        <f t="shared" si="4"/>
        <v>0</v>
      </c>
      <c r="L43" s="132">
        <f t="shared" si="4"/>
        <v>0</v>
      </c>
      <c r="M43" s="132">
        <f t="shared" si="4"/>
        <v>0</v>
      </c>
      <c r="N43" s="132">
        <f t="shared" si="4"/>
        <v>0</v>
      </c>
      <c r="O43" s="132">
        <f t="shared" si="4"/>
        <v>0</v>
      </c>
      <c r="P43" s="167">
        <f>SUM(C43:O43)</f>
        <v>0</v>
      </c>
    </row>
    <row r="44" spans="1:16" ht="4.5" customHeight="1" x14ac:dyDescent="0.3">
      <c r="A44" s="170"/>
      <c r="B44" s="202"/>
      <c r="C44" s="137"/>
      <c r="D44" s="137"/>
      <c r="E44" s="137"/>
      <c r="F44" s="137"/>
      <c r="G44" s="137"/>
      <c r="H44" s="137"/>
      <c r="I44" s="137"/>
      <c r="J44" s="137"/>
      <c r="K44" s="137"/>
      <c r="L44" s="137"/>
      <c r="M44" s="137"/>
      <c r="N44" s="137"/>
      <c r="O44" s="137"/>
      <c r="P44" s="171"/>
    </row>
    <row r="45" spans="1:16" ht="20.100000000000001" customHeight="1" x14ac:dyDescent="0.3">
      <c r="A45" s="185" t="s">
        <v>214</v>
      </c>
      <c r="B45" s="182"/>
      <c r="C45" s="182"/>
      <c r="D45" s="182"/>
      <c r="E45" s="182"/>
      <c r="F45" s="182"/>
      <c r="G45" s="182"/>
      <c r="H45" s="203"/>
      <c r="I45" s="204"/>
      <c r="J45" s="182"/>
      <c r="K45" s="182"/>
      <c r="L45" s="182"/>
      <c r="M45" s="182"/>
      <c r="N45" s="182"/>
      <c r="O45" s="182"/>
      <c r="P45" s="183"/>
    </row>
    <row r="46" spans="1:16" ht="29.1" customHeight="1" x14ac:dyDescent="0.3">
      <c r="A46" s="162"/>
      <c r="B46" s="127" t="s">
        <v>132</v>
      </c>
      <c r="C46" s="114" t="s">
        <v>24</v>
      </c>
      <c r="D46" s="114" t="s">
        <v>25</v>
      </c>
      <c r="E46" s="114" t="s">
        <v>26</v>
      </c>
      <c r="F46" s="114" t="s">
        <v>27</v>
      </c>
      <c r="G46" s="114" t="s">
        <v>28</v>
      </c>
      <c r="H46" s="114" t="s">
        <v>29</v>
      </c>
      <c r="I46" s="114" t="s">
        <v>30</v>
      </c>
      <c r="J46" s="114" t="s">
        <v>31</v>
      </c>
      <c r="K46" s="114" t="s">
        <v>32</v>
      </c>
      <c r="L46" s="114" t="s">
        <v>33</v>
      </c>
      <c r="M46" s="114" t="s">
        <v>34</v>
      </c>
      <c r="N46" s="114" t="s">
        <v>35</v>
      </c>
      <c r="O46" s="114" t="s">
        <v>36</v>
      </c>
      <c r="P46" s="169" t="s">
        <v>37</v>
      </c>
    </row>
    <row r="47" spans="1:16" ht="16.5" customHeight="1" x14ac:dyDescent="0.3">
      <c r="A47" s="172"/>
      <c r="B47" s="129" t="s">
        <v>203</v>
      </c>
      <c r="C47" s="201">
        <f>IF(ISBLANK(C21),C17,C21)</f>
        <v>50</v>
      </c>
      <c r="D47" s="201">
        <f t="shared" ref="D47:O47" si="5">IF(ISBLANK(D21),D17,D21)</f>
        <v>100</v>
      </c>
      <c r="E47" s="201">
        <f t="shared" si="5"/>
        <v>25</v>
      </c>
      <c r="F47" s="201">
        <f t="shared" si="5"/>
        <v>10</v>
      </c>
      <c r="G47" s="201">
        <f t="shared" si="5"/>
        <v>254</v>
      </c>
      <c r="H47" s="201">
        <f t="shared" si="5"/>
        <v>145</v>
      </c>
      <c r="I47" s="201">
        <f t="shared" si="5"/>
        <v>456</v>
      </c>
      <c r="J47" s="201">
        <f t="shared" si="5"/>
        <v>249</v>
      </c>
      <c r="K47" s="201">
        <f t="shared" si="5"/>
        <v>1245</v>
      </c>
      <c r="L47" s="201">
        <f t="shared" si="5"/>
        <v>1256</v>
      </c>
      <c r="M47" s="201">
        <f t="shared" si="5"/>
        <v>125</v>
      </c>
      <c r="N47" s="201">
        <f t="shared" si="5"/>
        <v>1245</v>
      </c>
      <c r="O47" s="201">
        <f t="shared" si="5"/>
        <v>12</v>
      </c>
      <c r="P47" s="165">
        <f>SUM(C47:O47)</f>
        <v>5172</v>
      </c>
    </row>
    <row r="48" spans="1:16" x14ac:dyDescent="0.3">
      <c r="A48" s="170"/>
      <c r="B48" s="159" t="s">
        <v>212</v>
      </c>
      <c r="C48" s="101">
        <v>0.3</v>
      </c>
      <c r="D48" s="101">
        <v>0.1</v>
      </c>
      <c r="E48" s="101">
        <v>0.1</v>
      </c>
      <c r="F48" s="101">
        <v>0.1</v>
      </c>
      <c r="G48" s="101">
        <v>0.1</v>
      </c>
      <c r="H48" s="101">
        <v>0.1</v>
      </c>
      <c r="I48" s="101">
        <v>0.1</v>
      </c>
      <c r="J48" s="101">
        <v>0.1</v>
      </c>
      <c r="K48" s="101">
        <v>0.1</v>
      </c>
      <c r="L48" s="101">
        <v>0.1</v>
      </c>
      <c r="M48" s="101">
        <v>0.1</v>
      </c>
      <c r="N48" s="101">
        <v>0.1</v>
      </c>
      <c r="O48" s="101">
        <v>0.1</v>
      </c>
      <c r="P48" s="166"/>
    </row>
    <row r="49" spans="1:16" ht="20.100000000000001" customHeight="1" thickBot="1" x14ac:dyDescent="0.35">
      <c r="A49" s="191"/>
      <c r="B49" s="192" t="s">
        <v>215</v>
      </c>
      <c r="C49" s="193">
        <f>ROUNDUP(C48*C47,0)</f>
        <v>15</v>
      </c>
      <c r="D49" s="193">
        <f t="shared" ref="D49:O49" si="6">ROUNDUP(D48*D47,0)</f>
        <v>10</v>
      </c>
      <c r="E49" s="193">
        <f t="shared" si="6"/>
        <v>3</v>
      </c>
      <c r="F49" s="193">
        <f t="shared" si="6"/>
        <v>1</v>
      </c>
      <c r="G49" s="193">
        <f t="shared" si="6"/>
        <v>26</v>
      </c>
      <c r="H49" s="193">
        <f t="shared" si="6"/>
        <v>15</v>
      </c>
      <c r="I49" s="193">
        <f t="shared" si="6"/>
        <v>46</v>
      </c>
      <c r="J49" s="193">
        <f t="shared" si="6"/>
        <v>25</v>
      </c>
      <c r="K49" s="193">
        <f t="shared" si="6"/>
        <v>125</v>
      </c>
      <c r="L49" s="193">
        <f t="shared" si="6"/>
        <v>126</v>
      </c>
      <c r="M49" s="193">
        <f t="shared" si="6"/>
        <v>13</v>
      </c>
      <c r="N49" s="193">
        <f t="shared" si="6"/>
        <v>125</v>
      </c>
      <c r="O49" s="193">
        <f t="shared" si="6"/>
        <v>2</v>
      </c>
      <c r="P49" s="194">
        <f>SUM(C49:O49)</f>
        <v>532</v>
      </c>
    </row>
    <row r="50" spans="1:16" ht="5.25" customHeight="1" x14ac:dyDescent="0.3">
      <c r="A50" s="190"/>
      <c r="B50" s="136"/>
      <c r="C50" s="137"/>
      <c r="D50" s="137"/>
      <c r="E50" s="137"/>
      <c r="F50" s="137"/>
      <c r="G50" s="137"/>
      <c r="H50" s="137"/>
      <c r="I50" s="137"/>
      <c r="J50" s="137"/>
      <c r="K50" s="137"/>
      <c r="L50" s="137"/>
      <c r="M50" s="137"/>
      <c r="N50" s="137"/>
      <c r="O50" s="137"/>
      <c r="P50" s="138"/>
    </row>
    <row r="51" spans="1:16" ht="18.75" customHeight="1" thickBot="1" x14ac:dyDescent="0.35">
      <c r="A51" s="354" t="s">
        <v>210</v>
      </c>
      <c r="B51" s="354"/>
      <c r="C51" s="354"/>
      <c r="D51" s="354"/>
      <c r="E51" s="354"/>
      <c r="F51" s="354"/>
      <c r="G51" s="354"/>
      <c r="H51" s="354"/>
      <c r="I51" s="354"/>
      <c r="J51" s="354"/>
      <c r="K51" s="354"/>
      <c r="L51" s="354"/>
      <c r="M51" s="354"/>
      <c r="N51" s="354"/>
      <c r="O51" s="354"/>
      <c r="P51" s="354"/>
    </row>
    <row r="52" spans="1:16" ht="28.5" customHeight="1" x14ac:dyDescent="0.3">
      <c r="A52" s="349" t="s">
        <v>132</v>
      </c>
      <c r="B52" s="350"/>
      <c r="C52" s="188" t="s">
        <v>24</v>
      </c>
      <c r="D52" s="188" t="s">
        <v>25</v>
      </c>
      <c r="E52" s="188" t="s">
        <v>26</v>
      </c>
      <c r="F52" s="188" t="s">
        <v>27</v>
      </c>
      <c r="G52" s="188" t="s">
        <v>28</v>
      </c>
      <c r="H52" s="188" t="s">
        <v>29</v>
      </c>
      <c r="I52" s="188" t="s">
        <v>30</v>
      </c>
      <c r="J52" s="188" t="s">
        <v>31</v>
      </c>
      <c r="K52" s="188" t="s">
        <v>32</v>
      </c>
      <c r="L52" s="188" t="s">
        <v>33</v>
      </c>
      <c r="M52" s="188" t="s">
        <v>34</v>
      </c>
      <c r="N52" s="188" t="s">
        <v>35</v>
      </c>
      <c r="O52" s="188" t="s">
        <v>36</v>
      </c>
      <c r="P52" s="189" t="s">
        <v>37</v>
      </c>
    </row>
    <row r="53" spans="1:16" ht="15.75" customHeight="1" x14ac:dyDescent="0.3">
      <c r="A53" s="342" t="s">
        <v>216</v>
      </c>
      <c r="B53" s="343"/>
      <c r="C53" s="139">
        <f t="shared" ref="C53:O53" si="7">IF(ISBLANK(C21),C17,C21)</f>
        <v>50</v>
      </c>
      <c r="D53" s="139">
        <f t="shared" si="7"/>
        <v>100</v>
      </c>
      <c r="E53" s="139">
        <f t="shared" si="7"/>
        <v>25</v>
      </c>
      <c r="F53" s="139">
        <f t="shared" si="7"/>
        <v>10</v>
      </c>
      <c r="G53" s="139">
        <f t="shared" si="7"/>
        <v>254</v>
      </c>
      <c r="H53" s="139">
        <f t="shared" si="7"/>
        <v>145</v>
      </c>
      <c r="I53" s="139">
        <f t="shared" si="7"/>
        <v>456</v>
      </c>
      <c r="J53" s="139">
        <f t="shared" si="7"/>
        <v>249</v>
      </c>
      <c r="K53" s="139">
        <f t="shared" si="7"/>
        <v>1245</v>
      </c>
      <c r="L53" s="139">
        <f t="shared" si="7"/>
        <v>1256</v>
      </c>
      <c r="M53" s="139">
        <f t="shared" si="7"/>
        <v>125</v>
      </c>
      <c r="N53" s="139">
        <f t="shared" si="7"/>
        <v>1245</v>
      </c>
      <c r="O53" s="139">
        <f t="shared" si="7"/>
        <v>12</v>
      </c>
      <c r="P53" s="173">
        <f>SUM(C53:O53)</f>
        <v>5172</v>
      </c>
    </row>
    <row r="54" spans="1:16" ht="15.75" customHeight="1" x14ac:dyDescent="0.3">
      <c r="A54" s="344" t="s">
        <v>38</v>
      </c>
      <c r="B54" s="345"/>
      <c r="C54" s="140">
        <f t="shared" ref="C54:O54" si="8">C29</f>
        <v>0</v>
      </c>
      <c r="D54" s="140">
        <f t="shared" si="8"/>
        <v>0</v>
      </c>
      <c r="E54" s="140">
        <f t="shared" si="8"/>
        <v>0</v>
      </c>
      <c r="F54" s="140">
        <f t="shared" si="8"/>
        <v>0</v>
      </c>
      <c r="G54" s="140">
        <f t="shared" si="8"/>
        <v>0</v>
      </c>
      <c r="H54" s="140">
        <f t="shared" si="8"/>
        <v>0</v>
      </c>
      <c r="I54" s="140">
        <f t="shared" si="8"/>
        <v>0</v>
      </c>
      <c r="J54" s="140">
        <f t="shared" si="8"/>
        <v>0</v>
      </c>
      <c r="K54" s="140">
        <f t="shared" si="8"/>
        <v>0</v>
      </c>
      <c r="L54" s="140">
        <f t="shared" si="8"/>
        <v>0</v>
      </c>
      <c r="M54" s="140">
        <f t="shared" si="8"/>
        <v>0</v>
      </c>
      <c r="N54" s="140">
        <f t="shared" si="8"/>
        <v>0</v>
      </c>
      <c r="O54" s="140">
        <f t="shared" si="8"/>
        <v>0</v>
      </c>
      <c r="P54" s="174">
        <f>SUM(C54:O54)</f>
        <v>0</v>
      </c>
    </row>
    <row r="55" spans="1:16" ht="15.75" customHeight="1" x14ac:dyDescent="0.3">
      <c r="A55" s="344" t="s">
        <v>179</v>
      </c>
      <c r="B55" s="345"/>
      <c r="C55" s="141">
        <f t="shared" ref="C55:O55" si="9">C36</f>
        <v>0</v>
      </c>
      <c r="D55" s="141">
        <f t="shared" si="9"/>
        <v>0</v>
      </c>
      <c r="E55" s="141">
        <f t="shared" si="9"/>
        <v>0</v>
      </c>
      <c r="F55" s="141">
        <f t="shared" si="9"/>
        <v>0</v>
      </c>
      <c r="G55" s="141">
        <f t="shared" si="9"/>
        <v>0</v>
      </c>
      <c r="H55" s="141">
        <f t="shared" si="9"/>
        <v>0</v>
      </c>
      <c r="I55" s="141">
        <f t="shared" si="9"/>
        <v>0</v>
      </c>
      <c r="J55" s="141">
        <f t="shared" si="9"/>
        <v>0</v>
      </c>
      <c r="K55" s="141">
        <f t="shared" si="9"/>
        <v>0</v>
      </c>
      <c r="L55" s="141">
        <f t="shared" si="9"/>
        <v>0</v>
      </c>
      <c r="M55" s="141">
        <f t="shared" si="9"/>
        <v>0</v>
      </c>
      <c r="N55" s="141">
        <f t="shared" si="9"/>
        <v>0</v>
      </c>
      <c r="O55" s="141">
        <f t="shared" si="9"/>
        <v>0</v>
      </c>
      <c r="P55" s="174">
        <f t="shared" ref="P55:P57" si="10">SUM(C55:O55)</f>
        <v>0</v>
      </c>
    </row>
    <row r="56" spans="1:16" ht="15.75" customHeight="1" x14ac:dyDescent="0.3">
      <c r="A56" s="344" t="s">
        <v>180</v>
      </c>
      <c r="B56" s="345"/>
      <c r="C56" s="140">
        <f t="shared" ref="C56:O56" si="11">C43</f>
        <v>0</v>
      </c>
      <c r="D56" s="140">
        <f t="shared" si="11"/>
        <v>0</v>
      </c>
      <c r="E56" s="140">
        <f t="shared" si="11"/>
        <v>0</v>
      </c>
      <c r="F56" s="140">
        <f t="shared" si="11"/>
        <v>0</v>
      </c>
      <c r="G56" s="140">
        <f t="shared" si="11"/>
        <v>0</v>
      </c>
      <c r="H56" s="140">
        <f t="shared" si="11"/>
        <v>0</v>
      </c>
      <c r="I56" s="140">
        <f t="shared" si="11"/>
        <v>0</v>
      </c>
      <c r="J56" s="140">
        <f t="shared" si="11"/>
        <v>0</v>
      </c>
      <c r="K56" s="140">
        <f t="shared" si="11"/>
        <v>0</v>
      </c>
      <c r="L56" s="140">
        <f t="shared" si="11"/>
        <v>0</v>
      </c>
      <c r="M56" s="140">
        <f t="shared" si="11"/>
        <v>0</v>
      </c>
      <c r="N56" s="140">
        <f t="shared" si="11"/>
        <v>0</v>
      </c>
      <c r="O56" s="140">
        <f t="shared" si="11"/>
        <v>0</v>
      </c>
      <c r="P56" s="174">
        <f t="shared" si="10"/>
        <v>0</v>
      </c>
    </row>
    <row r="57" spans="1:16" ht="23.25" customHeight="1" x14ac:dyDescent="0.3">
      <c r="A57" s="344" t="s">
        <v>213</v>
      </c>
      <c r="B57" s="345"/>
      <c r="C57" s="141">
        <f t="shared" ref="C57:O57" si="12">C49</f>
        <v>15</v>
      </c>
      <c r="D57" s="141">
        <f t="shared" si="12"/>
        <v>10</v>
      </c>
      <c r="E57" s="141">
        <f t="shared" si="12"/>
        <v>3</v>
      </c>
      <c r="F57" s="141">
        <f t="shared" si="12"/>
        <v>1</v>
      </c>
      <c r="G57" s="141">
        <f t="shared" si="12"/>
        <v>26</v>
      </c>
      <c r="H57" s="141">
        <f t="shared" si="12"/>
        <v>15</v>
      </c>
      <c r="I57" s="141">
        <f t="shared" si="12"/>
        <v>46</v>
      </c>
      <c r="J57" s="141">
        <f t="shared" si="12"/>
        <v>25</v>
      </c>
      <c r="K57" s="141">
        <f t="shared" si="12"/>
        <v>125</v>
      </c>
      <c r="L57" s="141">
        <f t="shared" si="12"/>
        <v>126</v>
      </c>
      <c r="M57" s="141">
        <f t="shared" si="12"/>
        <v>13</v>
      </c>
      <c r="N57" s="141">
        <f t="shared" si="12"/>
        <v>125</v>
      </c>
      <c r="O57" s="141">
        <f t="shared" si="12"/>
        <v>2</v>
      </c>
      <c r="P57" s="174">
        <f t="shared" si="10"/>
        <v>532</v>
      </c>
    </row>
    <row r="58" spans="1:16" ht="15.75" customHeight="1" thickBot="1" x14ac:dyDescent="0.35">
      <c r="A58" s="346" t="s">
        <v>217</v>
      </c>
      <c r="B58" s="347"/>
      <c r="C58" s="175">
        <f>SUM(C53:C57)</f>
        <v>65</v>
      </c>
      <c r="D58" s="175">
        <f t="shared" ref="D58:O58" si="13">SUM(D53:D57)</f>
        <v>110</v>
      </c>
      <c r="E58" s="175">
        <f t="shared" si="13"/>
        <v>28</v>
      </c>
      <c r="F58" s="175">
        <f t="shared" si="13"/>
        <v>11</v>
      </c>
      <c r="G58" s="175">
        <f t="shared" si="13"/>
        <v>280</v>
      </c>
      <c r="H58" s="175">
        <f t="shared" si="13"/>
        <v>160</v>
      </c>
      <c r="I58" s="175">
        <f t="shared" si="13"/>
        <v>502</v>
      </c>
      <c r="J58" s="175">
        <f t="shared" si="13"/>
        <v>274</v>
      </c>
      <c r="K58" s="175">
        <f t="shared" si="13"/>
        <v>1370</v>
      </c>
      <c r="L58" s="175">
        <f t="shared" si="13"/>
        <v>1382</v>
      </c>
      <c r="M58" s="175">
        <f t="shared" si="13"/>
        <v>138</v>
      </c>
      <c r="N58" s="175">
        <f t="shared" si="13"/>
        <v>1370</v>
      </c>
      <c r="O58" s="175">
        <f t="shared" si="13"/>
        <v>14</v>
      </c>
      <c r="P58" s="176">
        <f>SUM(P53:P57)</f>
        <v>5704</v>
      </c>
    </row>
    <row r="59" spans="1:16" ht="4.5" customHeight="1" x14ac:dyDescent="0.3"/>
    <row r="60" spans="1:16" x14ac:dyDescent="0.3">
      <c r="A60" s="186" t="s">
        <v>211</v>
      </c>
      <c r="B60" s="187"/>
      <c r="C60" s="187"/>
      <c r="D60" s="187"/>
      <c r="E60" s="187"/>
      <c r="F60" s="187"/>
      <c r="G60" s="187"/>
      <c r="H60" s="199"/>
      <c r="I60" s="187"/>
      <c r="J60" s="187"/>
      <c r="K60" s="187"/>
      <c r="L60" s="187"/>
      <c r="M60" s="187"/>
      <c r="N60" s="187"/>
      <c r="O60" s="187"/>
      <c r="P60" s="200"/>
    </row>
    <row r="61" spans="1:16" ht="29.25" customHeight="1" x14ac:dyDescent="0.3">
      <c r="A61" s="373" t="s">
        <v>132</v>
      </c>
      <c r="B61" s="373"/>
      <c r="C61" s="114" t="s">
        <v>24</v>
      </c>
      <c r="D61" s="114" t="s">
        <v>25</v>
      </c>
      <c r="E61" s="114" t="s">
        <v>26</v>
      </c>
      <c r="F61" s="114" t="s">
        <v>27</v>
      </c>
      <c r="G61" s="114" t="s">
        <v>28</v>
      </c>
      <c r="H61" s="114" t="s">
        <v>29</v>
      </c>
      <c r="I61" s="114" t="s">
        <v>30</v>
      </c>
      <c r="J61" s="114" t="s">
        <v>31</v>
      </c>
      <c r="K61" s="114" t="s">
        <v>32</v>
      </c>
      <c r="L61" s="114" t="s">
        <v>33</v>
      </c>
      <c r="M61" s="114" t="s">
        <v>34</v>
      </c>
      <c r="N61" s="114" t="s">
        <v>35</v>
      </c>
      <c r="O61" s="114" t="s">
        <v>36</v>
      </c>
      <c r="P61" s="114" t="s">
        <v>37</v>
      </c>
    </row>
    <row r="62" spans="1:16" ht="26.25" customHeight="1" x14ac:dyDescent="0.3">
      <c r="A62" s="374" t="s">
        <v>218</v>
      </c>
      <c r="B62" s="374"/>
      <c r="C62" s="196"/>
      <c r="D62" s="196"/>
      <c r="E62" s="196"/>
      <c r="F62" s="196"/>
      <c r="G62" s="196"/>
      <c r="H62" s="196"/>
      <c r="I62" s="196"/>
      <c r="J62" s="196"/>
      <c r="K62" s="196"/>
      <c r="L62" s="196"/>
      <c r="M62" s="196"/>
      <c r="N62" s="196"/>
      <c r="O62" s="196"/>
      <c r="P62" s="177">
        <f>SUM(C62:O62)</f>
        <v>0</v>
      </c>
    </row>
    <row r="63" spans="1:16" ht="18.75" customHeight="1" x14ac:dyDescent="0.3">
      <c r="A63" s="40"/>
      <c r="B63" s="40"/>
      <c r="C63" s="40"/>
      <c r="D63" s="40"/>
      <c r="E63" s="40"/>
      <c r="F63" s="40"/>
      <c r="G63" s="40"/>
      <c r="H63" s="40"/>
      <c r="I63" s="40"/>
      <c r="J63" s="40"/>
      <c r="K63" s="40"/>
      <c r="L63" s="40"/>
      <c r="M63" s="40"/>
      <c r="N63" s="40"/>
      <c r="O63" s="40"/>
      <c r="P63" s="40"/>
    </row>
    <row r="64" spans="1:16" ht="18" customHeight="1" x14ac:dyDescent="0.3">
      <c r="A64" s="40"/>
      <c r="B64" s="161"/>
      <c r="C64" s="161"/>
      <c r="D64" s="161"/>
      <c r="E64" s="40"/>
      <c r="F64" s="42"/>
      <c r="G64" s="42"/>
      <c r="H64" s="42"/>
      <c r="I64" s="42"/>
      <c r="J64" s="40"/>
      <c r="K64" s="40"/>
      <c r="L64" s="42"/>
      <c r="M64" s="42"/>
      <c r="N64" s="42"/>
      <c r="O64" s="42"/>
      <c r="P64" s="40"/>
    </row>
    <row r="65" spans="1:16" x14ac:dyDescent="0.3">
      <c r="A65" s="375" t="s">
        <v>227</v>
      </c>
      <c r="B65" s="375"/>
      <c r="C65" s="195"/>
      <c r="D65" s="375" t="s">
        <v>227</v>
      </c>
      <c r="E65" s="375"/>
      <c r="F65" s="375"/>
      <c r="G65" s="375"/>
      <c r="H65" s="375"/>
      <c r="I65" s="375"/>
      <c r="J65" s="40"/>
      <c r="K65" s="357" t="s">
        <v>227</v>
      </c>
      <c r="L65" s="357"/>
      <c r="M65" s="357"/>
      <c r="N65" s="357"/>
      <c r="O65" s="357"/>
      <c r="P65" s="357"/>
    </row>
    <row r="66" spans="1:16" x14ac:dyDescent="0.3">
      <c r="A66" s="356" t="s">
        <v>56</v>
      </c>
      <c r="B66" s="356"/>
      <c r="C66" s="195"/>
      <c r="D66" s="356" t="s">
        <v>49</v>
      </c>
      <c r="E66" s="356"/>
      <c r="F66" s="356"/>
      <c r="G66" s="356"/>
      <c r="H66" s="356"/>
      <c r="I66" s="356"/>
      <c r="J66" s="40"/>
      <c r="K66" s="358" t="s">
        <v>43</v>
      </c>
      <c r="L66" s="358"/>
      <c r="M66" s="358"/>
      <c r="N66" s="358"/>
      <c r="O66" s="358"/>
      <c r="P66" s="358"/>
    </row>
    <row r="67" spans="1:16" x14ac:dyDescent="0.3">
      <c r="A67" s="355" t="s">
        <v>46</v>
      </c>
      <c r="B67" s="355"/>
      <c r="C67" s="195"/>
      <c r="D67" s="356" t="s">
        <v>46</v>
      </c>
      <c r="E67" s="356"/>
      <c r="F67" s="356"/>
      <c r="G67" s="356"/>
      <c r="H67" s="356"/>
      <c r="I67" s="356"/>
      <c r="J67" s="40"/>
      <c r="K67" s="359" t="s">
        <v>44</v>
      </c>
      <c r="L67" s="359"/>
      <c r="M67" s="359"/>
      <c r="N67" s="359"/>
      <c r="O67" s="359"/>
      <c r="P67" s="359"/>
    </row>
    <row r="68" spans="1:16" ht="12.75" customHeight="1" x14ac:dyDescent="0.3">
      <c r="A68" s="197" t="s">
        <v>4</v>
      </c>
      <c r="B68" s="198"/>
      <c r="C68" s="198"/>
      <c r="D68" s="198"/>
      <c r="E68" s="198"/>
      <c r="F68" s="198"/>
      <c r="G68" s="198"/>
      <c r="H68" s="198"/>
      <c r="I68" s="198"/>
      <c r="J68" s="198"/>
      <c r="K68" s="198"/>
      <c r="L68" s="198"/>
      <c r="M68" s="198"/>
      <c r="N68" s="198"/>
      <c r="O68" s="198"/>
      <c r="P68" s="198"/>
    </row>
  </sheetData>
  <sheetProtection algorithmName="SHA-512" hashValue="mcERU67hJK2brzwbzp9UJMiEi5U2myFhS06iT7i3xVmquTvdJG8euhnX4A12Gxm5ipefSLJPsH0RRjNQHyrVNg==" saltValue="iQFJjyp/5j/I/8N0YTxn6w==" spinCount="100000" sheet="1" objects="1" scenarios="1"/>
  <mergeCells count="39">
    <mergeCell ref="A61:B61"/>
    <mergeCell ref="A62:B62"/>
    <mergeCell ref="A66:B66"/>
    <mergeCell ref="A65:B65"/>
    <mergeCell ref="D65:I65"/>
    <mergeCell ref="D66:I66"/>
    <mergeCell ref="A17:B17"/>
    <mergeCell ref="A20:B21"/>
    <mergeCell ref="A5:P5"/>
    <mergeCell ref="A6:P6"/>
    <mergeCell ref="A18:P18"/>
    <mergeCell ref="E19:P19"/>
    <mergeCell ref="A1:P1"/>
    <mergeCell ref="A3:B3"/>
    <mergeCell ref="A4:B4"/>
    <mergeCell ref="C3:P3"/>
    <mergeCell ref="C4:E4"/>
    <mergeCell ref="F4:H4"/>
    <mergeCell ref="I4:K4"/>
    <mergeCell ref="L4:M4"/>
    <mergeCell ref="N4:P4"/>
    <mergeCell ref="A67:B67"/>
    <mergeCell ref="D67:I67"/>
    <mergeCell ref="K65:P65"/>
    <mergeCell ref="K66:P66"/>
    <mergeCell ref="K67:P67"/>
    <mergeCell ref="A22:P22"/>
    <mergeCell ref="A53:B53"/>
    <mergeCell ref="A54:B54"/>
    <mergeCell ref="A58:B58"/>
    <mergeCell ref="A23:P23"/>
    <mergeCell ref="A52:B52"/>
    <mergeCell ref="A55:B55"/>
    <mergeCell ref="A56:B56"/>
    <mergeCell ref="A57:B57"/>
    <mergeCell ref="C32:P32"/>
    <mergeCell ref="C25:P25"/>
    <mergeCell ref="C39:P39"/>
    <mergeCell ref="A51:P51"/>
  </mergeCells>
  <phoneticPr fontId="7" type="noConversion"/>
  <printOptions horizontalCentered="1"/>
  <pageMargins left="0.35" right="0.15" top="0.35" bottom="0.15" header="0" footer="0"/>
  <pageSetup paperSize="9" scale="71" fitToWidth="0" orientation="portrait" r:id="rId1"/>
  <headerFooter>
    <oddFooter>&amp;R&amp;6Date of Format update 28th Feb.2023</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3"/>
  <sheetViews>
    <sheetView zoomScaleNormal="100" workbookViewId="0">
      <selection activeCell="F27" sqref="F27"/>
    </sheetView>
  </sheetViews>
  <sheetFormatPr defaultColWidth="9.140625" defaultRowHeight="15" x14ac:dyDescent="0.25"/>
  <cols>
    <col min="1" max="1" width="10.140625" style="4" customWidth="1"/>
    <col min="2" max="2" width="10.42578125" style="4" bestFit="1" customWidth="1"/>
    <col min="3" max="3" width="10.85546875" style="4" customWidth="1"/>
    <col min="4" max="5" width="10.140625" style="4" bestFit="1" customWidth="1"/>
    <col min="6" max="6" width="7.85546875" style="4" bestFit="1" customWidth="1"/>
    <col min="7" max="7" width="9.85546875" style="4" bestFit="1" customWidth="1"/>
    <col min="8" max="8" width="9.5703125" style="4" bestFit="1" customWidth="1"/>
    <col min="9" max="9" width="7" style="4" bestFit="1" customWidth="1"/>
    <col min="10" max="10" width="11" style="4" bestFit="1" customWidth="1"/>
    <col min="11" max="11" width="13.140625" style="4" bestFit="1" customWidth="1"/>
    <col min="12" max="12" width="8.42578125" style="4" bestFit="1" customWidth="1"/>
    <col min="13" max="13" width="13" style="4" customWidth="1"/>
    <col min="14" max="16384" width="9.140625" style="4"/>
  </cols>
  <sheetData>
    <row r="1" spans="1:13" ht="39" customHeight="1" x14ac:dyDescent="0.25">
      <c r="A1" s="391" t="s">
        <v>120</v>
      </c>
      <c r="B1" s="391"/>
      <c r="C1" s="391"/>
      <c r="D1" s="391"/>
      <c r="E1" s="391"/>
      <c r="F1" s="391"/>
      <c r="G1" s="391"/>
      <c r="H1" s="391"/>
      <c r="I1" s="391"/>
      <c r="J1" s="391"/>
      <c r="K1" s="391"/>
      <c r="L1" s="391"/>
      <c r="M1" s="391"/>
    </row>
    <row r="3" spans="1:13" ht="18.75" customHeight="1" x14ac:dyDescent="0.25">
      <c r="A3" s="392" t="s">
        <v>102</v>
      </c>
      <c r="B3" s="392"/>
      <c r="C3" s="393">
        <f>'Format-P1'!$D$3</f>
        <v>0</v>
      </c>
      <c r="D3" s="394"/>
      <c r="E3" s="394"/>
      <c r="F3" s="394"/>
      <c r="G3" s="394"/>
      <c r="H3" s="394"/>
      <c r="I3" s="394"/>
      <c r="J3" s="394"/>
      <c r="K3" s="394"/>
      <c r="L3" s="394"/>
      <c r="M3" s="395"/>
    </row>
    <row r="4" spans="1:13" ht="15.75" customHeight="1" x14ac:dyDescent="0.25">
      <c r="A4" s="389" t="s">
        <v>65</v>
      </c>
      <c r="B4" s="389"/>
      <c r="C4" s="396">
        <f>'Format-P1'!$D$4</f>
        <v>0</v>
      </c>
      <c r="D4" s="396"/>
      <c r="E4" s="5" t="s">
        <v>103</v>
      </c>
      <c r="F4" s="396">
        <f>'Format-P1'!$J$4</f>
        <v>0</v>
      </c>
      <c r="G4" s="396"/>
      <c r="H4" s="5" t="s">
        <v>67</v>
      </c>
      <c r="I4" s="397">
        <f>'Format-P1'!$N$4</f>
        <v>0</v>
      </c>
      <c r="J4" s="398"/>
      <c r="K4" s="398"/>
      <c r="L4" s="398"/>
      <c r="M4" s="398"/>
    </row>
    <row r="5" spans="1:13" ht="15.75" x14ac:dyDescent="0.25">
      <c r="A5" s="389" t="s">
        <v>104</v>
      </c>
      <c r="B5" s="389"/>
      <c r="C5" s="399"/>
      <c r="D5" s="399"/>
      <c r="E5" s="399"/>
      <c r="F5" s="399"/>
      <c r="G5" s="399"/>
      <c r="H5" s="399"/>
      <c r="I5" s="399"/>
      <c r="J5" s="399"/>
      <c r="K5" s="399"/>
      <c r="L5" s="399"/>
      <c r="M5" s="399"/>
    </row>
    <row r="6" spans="1:13" ht="15.75" x14ac:dyDescent="0.25">
      <c r="A6" s="390" t="s">
        <v>105</v>
      </c>
      <c r="B6" s="390"/>
      <c r="C6" s="148"/>
      <c r="D6" s="149" t="s">
        <v>3</v>
      </c>
      <c r="E6" s="150"/>
      <c r="F6" s="151" t="s">
        <v>106</v>
      </c>
      <c r="G6" s="152">
        <f>(E6-C6)/1000</f>
        <v>0</v>
      </c>
    </row>
    <row r="7" spans="1:13" ht="49.5" customHeight="1" x14ac:dyDescent="0.25">
      <c r="A7" s="153" t="s">
        <v>207</v>
      </c>
      <c r="B7" s="154"/>
      <c r="C7" s="388"/>
      <c r="D7" s="388"/>
      <c r="E7" s="388"/>
      <c r="F7" s="388"/>
      <c r="G7" s="153" t="s">
        <v>206</v>
      </c>
      <c r="H7" s="154"/>
      <c r="I7" s="400"/>
      <c r="J7" s="401"/>
      <c r="K7" s="401"/>
      <c r="L7" s="401"/>
      <c r="M7" s="402"/>
    </row>
    <row r="8" spans="1:13" ht="20.25" customHeight="1" x14ac:dyDescent="0.25">
      <c r="A8" s="379" t="s">
        <v>107</v>
      </c>
      <c r="B8" s="379"/>
      <c r="C8" s="379"/>
      <c r="D8" s="379"/>
      <c r="E8" s="379"/>
      <c r="F8" s="379"/>
      <c r="G8" s="379"/>
      <c r="H8" s="379"/>
      <c r="I8" s="379"/>
      <c r="J8" s="379"/>
      <c r="K8" s="379"/>
      <c r="L8" s="379"/>
      <c r="M8" s="379"/>
    </row>
    <row r="9" spans="1:13" s="6" customFormat="1" ht="15" customHeight="1" x14ac:dyDescent="0.25">
      <c r="A9" s="383" t="s">
        <v>108</v>
      </c>
      <c r="B9" s="383" t="s">
        <v>109</v>
      </c>
      <c r="C9" s="383" t="s">
        <v>110</v>
      </c>
      <c r="D9" s="383"/>
      <c r="E9" s="383"/>
      <c r="F9" s="383"/>
      <c r="G9" s="383"/>
      <c r="H9" s="383"/>
      <c r="I9" s="383"/>
      <c r="J9" s="383"/>
      <c r="K9" s="384" t="s">
        <v>209</v>
      </c>
      <c r="L9" s="383" t="s">
        <v>111</v>
      </c>
      <c r="M9" s="383"/>
    </row>
    <row r="10" spans="1:13" s="6" customFormat="1" ht="45" x14ac:dyDescent="0.25">
      <c r="A10" s="383"/>
      <c r="B10" s="383"/>
      <c r="C10" s="7" t="s">
        <v>112</v>
      </c>
      <c r="D10" s="7" t="s">
        <v>113</v>
      </c>
      <c r="E10" s="7" t="s">
        <v>114</v>
      </c>
      <c r="F10" s="7" t="s">
        <v>115</v>
      </c>
      <c r="G10" s="7" t="s">
        <v>116</v>
      </c>
      <c r="H10" s="7" t="s">
        <v>117</v>
      </c>
      <c r="I10" s="7" t="s">
        <v>143</v>
      </c>
      <c r="J10" s="7" t="s">
        <v>118</v>
      </c>
      <c r="K10" s="384"/>
      <c r="L10" s="383"/>
      <c r="M10" s="383"/>
    </row>
    <row r="11" spans="1:13" s="6" customFormat="1" x14ac:dyDescent="0.25">
      <c r="A11" s="9">
        <v>1</v>
      </c>
      <c r="B11" s="9">
        <f>A11+1</f>
        <v>2</v>
      </c>
      <c r="C11" s="9">
        <f t="shared" ref="C11:H11" si="0">B11+1</f>
        <v>3</v>
      </c>
      <c r="D11" s="9">
        <f t="shared" si="0"/>
        <v>4</v>
      </c>
      <c r="E11" s="9">
        <f t="shared" si="0"/>
        <v>5</v>
      </c>
      <c r="F11" s="9">
        <f t="shared" si="0"/>
        <v>6</v>
      </c>
      <c r="G11" s="9">
        <f t="shared" si="0"/>
        <v>7</v>
      </c>
      <c r="H11" s="9">
        <f t="shared" si="0"/>
        <v>8</v>
      </c>
      <c r="I11" s="9">
        <f t="shared" ref="I11" si="1">H11+1</f>
        <v>9</v>
      </c>
      <c r="J11" s="9">
        <f t="shared" ref="J11" si="2">I11+1</f>
        <v>10</v>
      </c>
      <c r="K11" s="9">
        <f t="shared" ref="K11" si="3">J11+1</f>
        <v>11</v>
      </c>
      <c r="L11" s="9">
        <f t="shared" ref="L11" si="4">K11+1</f>
        <v>12</v>
      </c>
      <c r="M11" s="9">
        <f t="shared" ref="M11" si="5">L11+1</f>
        <v>13</v>
      </c>
    </row>
    <row r="12" spans="1:13" x14ac:dyDescent="0.25">
      <c r="A12" s="155">
        <v>0</v>
      </c>
      <c r="B12" s="52"/>
      <c r="C12" s="53"/>
      <c r="D12" s="53"/>
      <c r="E12" s="53"/>
      <c r="F12" s="53"/>
      <c r="G12" s="53"/>
      <c r="H12" s="53"/>
      <c r="I12" s="54"/>
      <c r="J12" s="61">
        <f>SUM(C12:H12)</f>
        <v>0</v>
      </c>
      <c r="K12" s="50">
        <f>B12-(C12+D12+E12+F12+G12)/1000</f>
        <v>0</v>
      </c>
      <c r="L12" s="50">
        <f t="shared" ref="L12:L56" si="6">K12-$B$7</f>
        <v>0</v>
      </c>
      <c r="M12" s="143" t="str">
        <f>IF(L12&lt;1,"Raising Req.","-")</f>
        <v>Raising Req.</v>
      </c>
    </row>
    <row r="13" spans="1:13" x14ac:dyDescent="0.25">
      <c r="A13" s="156">
        <f>A12+100</f>
        <v>100</v>
      </c>
      <c r="B13" s="55"/>
      <c r="C13" s="56"/>
      <c r="D13" s="56"/>
      <c r="E13" s="56"/>
      <c r="F13" s="56"/>
      <c r="G13" s="56"/>
      <c r="H13" s="56"/>
      <c r="I13" s="57"/>
      <c r="J13" s="62">
        <f t="shared" ref="J13:J36" si="7">SUM(C13:H13)</f>
        <v>0</v>
      </c>
      <c r="K13" s="51">
        <f t="shared" ref="K13:K39" si="8">B13-(C13+D13+E13+F13+G13)/1000</f>
        <v>0</v>
      </c>
      <c r="L13" s="51">
        <f t="shared" si="6"/>
        <v>0</v>
      </c>
      <c r="M13" s="144" t="str">
        <f t="shared" ref="M13:M39" si="9">IF(L13&lt;1,"Raising Req.","-")</f>
        <v>Raising Req.</v>
      </c>
    </row>
    <row r="14" spans="1:13" x14ac:dyDescent="0.25">
      <c r="A14" s="156">
        <f t="shared" ref="A14:A56" si="10">A13+100</f>
        <v>200</v>
      </c>
      <c r="B14" s="55"/>
      <c r="C14" s="56"/>
      <c r="D14" s="56"/>
      <c r="E14" s="56"/>
      <c r="F14" s="56"/>
      <c r="G14" s="56"/>
      <c r="H14" s="56"/>
      <c r="I14" s="57"/>
      <c r="J14" s="62">
        <f t="shared" si="7"/>
        <v>0</v>
      </c>
      <c r="K14" s="51">
        <f t="shared" si="8"/>
        <v>0</v>
      </c>
      <c r="L14" s="51">
        <f t="shared" si="6"/>
        <v>0</v>
      </c>
      <c r="M14" s="144" t="str">
        <f t="shared" si="9"/>
        <v>Raising Req.</v>
      </c>
    </row>
    <row r="15" spans="1:13" x14ac:dyDescent="0.25">
      <c r="A15" s="156">
        <f t="shared" si="10"/>
        <v>300</v>
      </c>
      <c r="B15" s="55"/>
      <c r="C15" s="56"/>
      <c r="D15" s="56"/>
      <c r="E15" s="56"/>
      <c r="F15" s="56"/>
      <c r="G15" s="56"/>
      <c r="H15" s="56"/>
      <c r="I15" s="57"/>
      <c r="J15" s="62">
        <f t="shared" si="7"/>
        <v>0</v>
      </c>
      <c r="K15" s="51">
        <f t="shared" si="8"/>
        <v>0</v>
      </c>
      <c r="L15" s="51">
        <f t="shared" si="6"/>
        <v>0</v>
      </c>
      <c r="M15" s="144" t="str">
        <f t="shared" si="9"/>
        <v>Raising Req.</v>
      </c>
    </row>
    <row r="16" spans="1:13" x14ac:dyDescent="0.25">
      <c r="A16" s="156">
        <f t="shared" si="10"/>
        <v>400</v>
      </c>
      <c r="B16" s="55"/>
      <c r="C16" s="56"/>
      <c r="D16" s="56"/>
      <c r="E16" s="56"/>
      <c r="F16" s="56"/>
      <c r="G16" s="56"/>
      <c r="H16" s="56"/>
      <c r="I16" s="57"/>
      <c r="J16" s="62">
        <f t="shared" si="7"/>
        <v>0</v>
      </c>
      <c r="K16" s="51">
        <f t="shared" si="8"/>
        <v>0</v>
      </c>
      <c r="L16" s="51">
        <f t="shared" si="6"/>
        <v>0</v>
      </c>
      <c r="M16" s="144" t="str">
        <f t="shared" si="9"/>
        <v>Raising Req.</v>
      </c>
    </row>
    <row r="17" spans="1:13" x14ac:dyDescent="0.25">
      <c r="A17" s="156">
        <f t="shared" si="10"/>
        <v>500</v>
      </c>
      <c r="B17" s="55"/>
      <c r="C17" s="56"/>
      <c r="D17" s="56"/>
      <c r="E17" s="56"/>
      <c r="F17" s="56"/>
      <c r="G17" s="56"/>
      <c r="H17" s="56"/>
      <c r="I17" s="57"/>
      <c r="J17" s="62">
        <f t="shared" si="7"/>
        <v>0</v>
      </c>
      <c r="K17" s="51">
        <f t="shared" si="8"/>
        <v>0</v>
      </c>
      <c r="L17" s="51">
        <f t="shared" si="6"/>
        <v>0</v>
      </c>
      <c r="M17" s="144" t="str">
        <f t="shared" si="9"/>
        <v>Raising Req.</v>
      </c>
    </row>
    <row r="18" spans="1:13" x14ac:dyDescent="0.25">
      <c r="A18" s="156">
        <f t="shared" si="10"/>
        <v>600</v>
      </c>
      <c r="B18" s="55"/>
      <c r="C18" s="56"/>
      <c r="D18" s="56"/>
      <c r="E18" s="56"/>
      <c r="F18" s="56"/>
      <c r="G18" s="56"/>
      <c r="H18" s="56"/>
      <c r="I18" s="57"/>
      <c r="J18" s="62">
        <f t="shared" si="7"/>
        <v>0</v>
      </c>
      <c r="K18" s="51">
        <f t="shared" si="8"/>
        <v>0</v>
      </c>
      <c r="L18" s="51">
        <f t="shared" si="6"/>
        <v>0</v>
      </c>
      <c r="M18" s="144" t="str">
        <f t="shared" si="9"/>
        <v>Raising Req.</v>
      </c>
    </row>
    <row r="19" spans="1:13" x14ac:dyDescent="0.25">
      <c r="A19" s="156">
        <f t="shared" si="10"/>
        <v>700</v>
      </c>
      <c r="B19" s="55"/>
      <c r="C19" s="56"/>
      <c r="D19" s="56"/>
      <c r="E19" s="56"/>
      <c r="F19" s="56"/>
      <c r="G19" s="56"/>
      <c r="H19" s="56"/>
      <c r="I19" s="57"/>
      <c r="J19" s="62">
        <f t="shared" si="7"/>
        <v>0</v>
      </c>
      <c r="K19" s="51">
        <f t="shared" si="8"/>
        <v>0</v>
      </c>
      <c r="L19" s="51">
        <f t="shared" si="6"/>
        <v>0</v>
      </c>
      <c r="M19" s="144" t="str">
        <f t="shared" si="9"/>
        <v>Raising Req.</v>
      </c>
    </row>
    <row r="20" spans="1:13" x14ac:dyDescent="0.25">
      <c r="A20" s="156">
        <f t="shared" si="10"/>
        <v>800</v>
      </c>
      <c r="B20" s="55"/>
      <c r="C20" s="56"/>
      <c r="D20" s="56"/>
      <c r="E20" s="56"/>
      <c r="F20" s="56"/>
      <c r="G20" s="56"/>
      <c r="H20" s="56"/>
      <c r="I20" s="57"/>
      <c r="J20" s="62">
        <f t="shared" si="7"/>
        <v>0</v>
      </c>
      <c r="K20" s="51">
        <f t="shared" si="8"/>
        <v>0</v>
      </c>
      <c r="L20" s="51">
        <f t="shared" si="6"/>
        <v>0</v>
      </c>
      <c r="M20" s="144" t="str">
        <f t="shared" si="9"/>
        <v>Raising Req.</v>
      </c>
    </row>
    <row r="21" spans="1:13" x14ac:dyDescent="0.25">
      <c r="A21" s="156">
        <f t="shared" si="10"/>
        <v>900</v>
      </c>
      <c r="B21" s="55"/>
      <c r="C21" s="56"/>
      <c r="D21" s="56"/>
      <c r="E21" s="56"/>
      <c r="F21" s="56"/>
      <c r="G21" s="56"/>
      <c r="H21" s="56"/>
      <c r="I21" s="57"/>
      <c r="J21" s="62">
        <f t="shared" si="7"/>
        <v>0</v>
      </c>
      <c r="K21" s="51">
        <f t="shared" si="8"/>
        <v>0</v>
      </c>
      <c r="L21" s="51">
        <f t="shared" si="6"/>
        <v>0</v>
      </c>
      <c r="M21" s="144" t="str">
        <f t="shared" si="9"/>
        <v>Raising Req.</v>
      </c>
    </row>
    <row r="22" spans="1:13" x14ac:dyDescent="0.25">
      <c r="A22" s="156">
        <f t="shared" si="10"/>
        <v>1000</v>
      </c>
      <c r="B22" s="55"/>
      <c r="C22" s="56"/>
      <c r="D22" s="56"/>
      <c r="E22" s="56"/>
      <c r="F22" s="56"/>
      <c r="G22" s="56"/>
      <c r="H22" s="56"/>
      <c r="I22" s="57"/>
      <c r="J22" s="62">
        <f t="shared" si="7"/>
        <v>0</v>
      </c>
      <c r="K22" s="51">
        <f t="shared" si="8"/>
        <v>0</v>
      </c>
      <c r="L22" s="51">
        <f t="shared" si="6"/>
        <v>0</v>
      </c>
      <c r="M22" s="144" t="str">
        <f t="shared" si="9"/>
        <v>Raising Req.</v>
      </c>
    </row>
    <row r="23" spans="1:13" x14ac:dyDescent="0.25">
      <c r="A23" s="156">
        <f t="shared" si="10"/>
        <v>1100</v>
      </c>
      <c r="B23" s="55"/>
      <c r="C23" s="56"/>
      <c r="D23" s="56"/>
      <c r="E23" s="56"/>
      <c r="F23" s="56"/>
      <c r="G23" s="56"/>
      <c r="H23" s="56"/>
      <c r="I23" s="57"/>
      <c r="J23" s="62">
        <f t="shared" si="7"/>
        <v>0</v>
      </c>
      <c r="K23" s="51">
        <f t="shared" si="8"/>
        <v>0</v>
      </c>
      <c r="L23" s="51">
        <f t="shared" si="6"/>
        <v>0</v>
      </c>
      <c r="M23" s="144" t="str">
        <f t="shared" si="9"/>
        <v>Raising Req.</v>
      </c>
    </row>
    <row r="24" spans="1:13" x14ac:dyDescent="0.25">
      <c r="A24" s="156">
        <f t="shared" si="10"/>
        <v>1200</v>
      </c>
      <c r="B24" s="55"/>
      <c r="C24" s="56"/>
      <c r="D24" s="56"/>
      <c r="E24" s="56"/>
      <c r="F24" s="56"/>
      <c r="G24" s="56"/>
      <c r="H24" s="56"/>
      <c r="I24" s="57"/>
      <c r="J24" s="62">
        <f t="shared" si="7"/>
        <v>0</v>
      </c>
      <c r="K24" s="51">
        <f t="shared" si="8"/>
        <v>0</v>
      </c>
      <c r="L24" s="51">
        <f t="shared" si="6"/>
        <v>0</v>
      </c>
      <c r="M24" s="144" t="str">
        <f t="shared" si="9"/>
        <v>Raising Req.</v>
      </c>
    </row>
    <row r="25" spans="1:13" x14ac:dyDescent="0.25">
      <c r="A25" s="156">
        <f t="shared" si="10"/>
        <v>1300</v>
      </c>
      <c r="B25" s="55"/>
      <c r="C25" s="56"/>
      <c r="D25" s="56"/>
      <c r="E25" s="56"/>
      <c r="F25" s="56"/>
      <c r="G25" s="56"/>
      <c r="H25" s="56"/>
      <c r="I25" s="57"/>
      <c r="J25" s="62">
        <f t="shared" si="7"/>
        <v>0</v>
      </c>
      <c r="K25" s="51">
        <f t="shared" si="8"/>
        <v>0</v>
      </c>
      <c r="L25" s="51">
        <f t="shared" si="6"/>
        <v>0</v>
      </c>
      <c r="M25" s="144" t="str">
        <f t="shared" si="9"/>
        <v>Raising Req.</v>
      </c>
    </row>
    <row r="26" spans="1:13" x14ac:dyDescent="0.25">
      <c r="A26" s="156">
        <f t="shared" si="10"/>
        <v>1400</v>
      </c>
      <c r="B26" s="55"/>
      <c r="C26" s="56"/>
      <c r="D26" s="56"/>
      <c r="E26" s="56"/>
      <c r="F26" s="56"/>
      <c r="G26" s="56"/>
      <c r="H26" s="56"/>
      <c r="I26" s="57"/>
      <c r="J26" s="62">
        <f t="shared" si="7"/>
        <v>0</v>
      </c>
      <c r="K26" s="51">
        <f t="shared" si="8"/>
        <v>0</v>
      </c>
      <c r="L26" s="51">
        <f t="shared" si="6"/>
        <v>0</v>
      </c>
      <c r="M26" s="144" t="str">
        <f t="shared" si="9"/>
        <v>Raising Req.</v>
      </c>
    </row>
    <row r="27" spans="1:13" x14ac:dyDescent="0.25">
      <c r="A27" s="156">
        <f t="shared" si="10"/>
        <v>1500</v>
      </c>
      <c r="B27" s="55"/>
      <c r="C27" s="56"/>
      <c r="D27" s="56"/>
      <c r="E27" s="56"/>
      <c r="F27" s="56"/>
      <c r="G27" s="56"/>
      <c r="H27" s="56"/>
      <c r="I27" s="57"/>
      <c r="J27" s="62">
        <f t="shared" si="7"/>
        <v>0</v>
      </c>
      <c r="K27" s="51">
        <f t="shared" si="8"/>
        <v>0</v>
      </c>
      <c r="L27" s="51">
        <f t="shared" si="6"/>
        <v>0</v>
      </c>
      <c r="M27" s="144" t="str">
        <f t="shared" si="9"/>
        <v>Raising Req.</v>
      </c>
    </row>
    <row r="28" spans="1:13" x14ac:dyDescent="0.25">
      <c r="A28" s="156">
        <f t="shared" si="10"/>
        <v>1600</v>
      </c>
      <c r="B28" s="55"/>
      <c r="C28" s="56"/>
      <c r="D28" s="56"/>
      <c r="E28" s="56"/>
      <c r="F28" s="56"/>
      <c r="G28" s="56"/>
      <c r="H28" s="56"/>
      <c r="I28" s="57"/>
      <c r="J28" s="62">
        <f t="shared" si="7"/>
        <v>0</v>
      </c>
      <c r="K28" s="51">
        <f t="shared" si="8"/>
        <v>0</v>
      </c>
      <c r="L28" s="51">
        <f t="shared" si="6"/>
        <v>0</v>
      </c>
      <c r="M28" s="144" t="str">
        <f t="shared" si="9"/>
        <v>Raising Req.</v>
      </c>
    </row>
    <row r="29" spans="1:13" x14ac:dyDescent="0.25">
      <c r="A29" s="156">
        <f t="shared" si="10"/>
        <v>1700</v>
      </c>
      <c r="B29" s="55"/>
      <c r="C29" s="56"/>
      <c r="D29" s="56"/>
      <c r="E29" s="56"/>
      <c r="F29" s="56"/>
      <c r="G29" s="56"/>
      <c r="H29" s="56"/>
      <c r="I29" s="57"/>
      <c r="J29" s="62">
        <f t="shared" si="7"/>
        <v>0</v>
      </c>
      <c r="K29" s="51">
        <f t="shared" si="8"/>
        <v>0</v>
      </c>
      <c r="L29" s="51">
        <f t="shared" si="6"/>
        <v>0</v>
      </c>
      <c r="M29" s="144" t="str">
        <f t="shared" si="9"/>
        <v>Raising Req.</v>
      </c>
    </row>
    <row r="30" spans="1:13" x14ac:dyDescent="0.25">
      <c r="A30" s="156">
        <f t="shared" si="10"/>
        <v>1800</v>
      </c>
      <c r="B30" s="55"/>
      <c r="C30" s="56"/>
      <c r="D30" s="56"/>
      <c r="E30" s="56"/>
      <c r="F30" s="56"/>
      <c r="G30" s="56"/>
      <c r="H30" s="56"/>
      <c r="I30" s="57"/>
      <c r="J30" s="62">
        <f t="shared" si="7"/>
        <v>0</v>
      </c>
      <c r="K30" s="51">
        <f t="shared" si="8"/>
        <v>0</v>
      </c>
      <c r="L30" s="51">
        <f t="shared" si="6"/>
        <v>0</v>
      </c>
      <c r="M30" s="144" t="str">
        <f t="shared" si="9"/>
        <v>Raising Req.</v>
      </c>
    </row>
    <row r="31" spans="1:13" x14ac:dyDescent="0.25">
      <c r="A31" s="156">
        <f t="shared" si="10"/>
        <v>1900</v>
      </c>
      <c r="B31" s="55"/>
      <c r="C31" s="56"/>
      <c r="D31" s="56"/>
      <c r="E31" s="56"/>
      <c r="F31" s="56"/>
      <c r="G31" s="56"/>
      <c r="H31" s="56"/>
      <c r="I31" s="57"/>
      <c r="J31" s="62">
        <f t="shared" si="7"/>
        <v>0</v>
      </c>
      <c r="K31" s="51">
        <f t="shared" si="8"/>
        <v>0</v>
      </c>
      <c r="L31" s="51">
        <f t="shared" si="6"/>
        <v>0</v>
      </c>
      <c r="M31" s="144" t="str">
        <f t="shared" si="9"/>
        <v>Raising Req.</v>
      </c>
    </row>
    <row r="32" spans="1:13" x14ac:dyDescent="0.25">
      <c r="A32" s="156">
        <f t="shared" si="10"/>
        <v>2000</v>
      </c>
      <c r="B32" s="55"/>
      <c r="C32" s="56"/>
      <c r="D32" s="56"/>
      <c r="E32" s="56"/>
      <c r="F32" s="56"/>
      <c r="G32" s="56"/>
      <c r="H32" s="56"/>
      <c r="I32" s="57"/>
      <c r="J32" s="62">
        <f t="shared" si="7"/>
        <v>0</v>
      </c>
      <c r="K32" s="51">
        <f t="shared" si="8"/>
        <v>0</v>
      </c>
      <c r="L32" s="51">
        <f t="shared" si="6"/>
        <v>0</v>
      </c>
      <c r="M32" s="144" t="str">
        <f t="shared" si="9"/>
        <v>Raising Req.</v>
      </c>
    </row>
    <row r="33" spans="1:13" x14ac:dyDescent="0.25">
      <c r="A33" s="156">
        <f t="shared" si="10"/>
        <v>2100</v>
      </c>
      <c r="B33" s="55"/>
      <c r="C33" s="56"/>
      <c r="D33" s="56"/>
      <c r="E33" s="56"/>
      <c r="F33" s="56"/>
      <c r="G33" s="56"/>
      <c r="H33" s="56"/>
      <c r="I33" s="57"/>
      <c r="J33" s="62">
        <f t="shared" si="7"/>
        <v>0</v>
      </c>
      <c r="K33" s="51">
        <f t="shared" si="8"/>
        <v>0</v>
      </c>
      <c r="L33" s="51">
        <f t="shared" si="6"/>
        <v>0</v>
      </c>
      <c r="M33" s="144" t="str">
        <f t="shared" si="9"/>
        <v>Raising Req.</v>
      </c>
    </row>
    <row r="34" spans="1:13" x14ac:dyDescent="0.25">
      <c r="A34" s="156">
        <f t="shared" si="10"/>
        <v>2200</v>
      </c>
      <c r="B34" s="55"/>
      <c r="C34" s="56"/>
      <c r="D34" s="56"/>
      <c r="E34" s="56"/>
      <c r="F34" s="56"/>
      <c r="G34" s="56"/>
      <c r="H34" s="56"/>
      <c r="I34" s="57"/>
      <c r="J34" s="62">
        <f t="shared" si="7"/>
        <v>0</v>
      </c>
      <c r="K34" s="51">
        <f t="shared" si="8"/>
        <v>0</v>
      </c>
      <c r="L34" s="51">
        <f t="shared" si="6"/>
        <v>0</v>
      </c>
      <c r="M34" s="144" t="str">
        <f t="shared" si="9"/>
        <v>Raising Req.</v>
      </c>
    </row>
    <row r="35" spans="1:13" x14ac:dyDescent="0.25">
      <c r="A35" s="156">
        <f t="shared" si="10"/>
        <v>2300</v>
      </c>
      <c r="B35" s="55"/>
      <c r="C35" s="56"/>
      <c r="D35" s="56"/>
      <c r="E35" s="56"/>
      <c r="F35" s="56"/>
      <c r="G35" s="56"/>
      <c r="H35" s="56"/>
      <c r="I35" s="57"/>
      <c r="J35" s="62">
        <f t="shared" si="7"/>
        <v>0</v>
      </c>
      <c r="K35" s="51">
        <f t="shared" si="8"/>
        <v>0</v>
      </c>
      <c r="L35" s="51">
        <f t="shared" si="6"/>
        <v>0</v>
      </c>
      <c r="M35" s="144" t="str">
        <f t="shared" si="9"/>
        <v>Raising Req.</v>
      </c>
    </row>
    <row r="36" spans="1:13" x14ac:dyDescent="0.25">
      <c r="A36" s="156">
        <f t="shared" si="10"/>
        <v>2400</v>
      </c>
      <c r="B36" s="55"/>
      <c r="C36" s="56"/>
      <c r="D36" s="56"/>
      <c r="E36" s="56"/>
      <c r="F36" s="56"/>
      <c r="G36" s="56"/>
      <c r="H36" s="56"/>
      <c r="I36" s="57"/>
      <c r="J36" s="62">
        <f t="shared" si="7"/>
        <v>0</v>
      </c>
      <c r="K36" s="51">
        <f t="shared" si="8"/>
        <v>0</v>
      </c>
      <c r="L36" s="51">
        <f t="shared" si="6"/>
        <v>0</v>
      </c>
      <c r="M36" s="144" t="str">
        <f t="shared" si="9"/>
        <v>Raising Req.</v>
      </c>
    </row>
    <row r="37" spans="1:13" x14ac:dyDescent="0.25">
      <c r="A37" s="156">
        <f t="shared" si="10"/>
        <v>2500</v>
      </c>
      <c r="B37" s="55"/>
      <c r="C37" s="56"/>
      <c r="D37" s="56"/>
      <c r="E37" s="56"/>
      <c r="F37" s="56"/>
      <c r="G37" s="56"/>
      <c r="H37" s="56"/>
      <c r="I37" s="57"/>
      <c r="J37" s="62">
        <f t="shared" ref="J37:J43" si="11">SUM(C37:H37)</f>
        <v>0</v>
      </c>
      <c r="K37" s="51">
        <f t="shared" si="8"/>
        <v>0</v>
      </c>
      <c r="L37" s="51">
        <f t="shared" si="6"/>
        <v>0</v>
      </c>
      <c r="M37" s="144" t="str">
        <f t="shared" si="9"/>
        <v>Raising Req.</v>
      </c>
    </row>
    <row r="38" spans="1:13" x14ac:dyDescent="0.25">
      <c r="A38" s="156">
        <f t="shared" si="10"/>
        <v>2600</v>
      </c>
      <c r="B38" s="55"/>
      <c r="C38" s="56"/>
      <c r="D38" s="56"/>
      <c r="E38" s="56"/>
      <c r="F38" s="56"/>
      <c r="G38" s="56"/>
      <c r="H38" s="56"/>
      <c r="I38" s="57"/>
      <c r="J38" s="62">
        <f t="shared" si="11"/>
        <v>0</v>
      </c>
      <c r="K38" s="51">
        <f t="shared" si="8"/>
        <v>0</v>
      </c>
      <c r="L38" s="51">
        <f t="shared" si="6"/>
        <v>0</v>
      </c>
      <c r="M38" s="144" t="str">
        <f t="shared" si="9"/>
        <v>Raising Req.</v>
      </c>
    </row>
    <row r="39" spans="1:13" x14ac:dyDescent="0.25">
      <c r="A39" s="156">
        <f t="shared" si="10"/>
        <v>2700</v>
      </c>
      <c r="B39" s="55"/>
      <c r="C39" s="56"/>
      <c r="D39" s="56"/>
      <c r="E39" s="56"/>
      <c r="F39" s="56"/>
      <c r="G39" s="56"/>
      <c r="H39" s="56"/>
      <c r="I39" s="57"/>
      <c r="J39" s="62">
        <f t="shared" si="11"/>
        <v>0</v>
      </c>
      <c r="K39" s="51">
        <f t="shared" si="8"/>
        <v>0</v>
      </c>
      <c r="L39" s="51">
        <f t="shared" si="6"/>
        <v>0</v>
      </c>
      <c r="M39" s="144" t="str">
        <f t="shared" si="9"/>
        <v>Raising Req.</v>
      </c>
    </row>
    <row r="40" spans="1:13" x14ac:dyDescent="0.25">
      <c r="A40" s="156">
        <f t="shared" si="10"/>
        <v>2800</v>
      </c>
      <c r="B40" s="55"/>
      <c r="C40" s="56"/>
      <c r="D40" s="56"/>
      <c r="E40" s="56"/>
      <c r="F40" s="56"/>
      <c r="G40" s="56"/>
      <c r="H40" s="56"/>
      <c r="I40" s="57"/>
      <c r="J40" s="62">
        <f t="shared" si="11"/>
        <v>0</v>
      </c>
      <c r="K40" s="51">
        <f t="shared" ref="K40:K56" si="12">B40-(C40+D40+E40+F40+G40)/1000</f>
        <v>0</v>
      </c>
      <c r="L40" s="51">
        <f t="shared" si="6"/>
        <v>0</v>
      </c>
      <c r="M40" s="144" t="str">
        <f t="shared" ref="M40:M56" si="13">IF(L40&lt;1,"Raising Req.","-")</f>
        <v>Raising Req.</v>
      </c>
    </row>
    <row r="41" spans="1:13" x14ac:dyDescent="0.25">
      <c r="A41" s="156">
        <f t="shared" si="10"/>
        <v>2900</v>
      </c>
      <c r="B41" s="55"/>
      <c r="C41" s="56"/>
      <c r="D41" s="56"/>
      <c r="E41" s="56"/>
      <c r="F41" s="56"/>
      <c r="G41" s="56"/>
      <c r="H41" s="56"/>
      <c r="I41" s="57"/>
      <c r="J41" s="62">
        <f t="shared" si="11"/>
        <v>0</v>
      </c>
      <c r="K41" s="51">
        <f t="shared" si="12"/>
        <v>0</v>
      </c>
      <c r="L41" s="51">
        <f t="shared" si="6"/>
        <v>0</v>
      </c>
      <c r="M41" s="144" t="str">
        <f t="shared" si="13"/>
        <v>Raising Req.</v>
      </c>
    </row>
    <row r="42" spans="1:13" x14ac:dyDescent="0.25">
      <c r="A42" s="156">
        <f t="shared" si="10"/>
        <v>3000</v>
      </c>
      <c r="B42" s="55"/>
      <c r="C42" s="56"/>
      <c r="D42" s="56"/>
      <c r="E42" s="56"/>
      <c r="F42" s="56"/>
      <c r="G42" s="56"/>
      <c r="H42" s="56"/>
      <c r="I42" s="57"/>
      <c r="J42" s="62">
        <f t="shared" si="11"/>
        <v>0</v>
      </c>
      <c r="K42" s="51">
        <f t="shared" si="12"/>
        <v>0</v>
      </c>
      <c r="L42" s="51">
        <f t="shared" si="6"/>
        <v>0</v>
      </c>
      <c r="M42" s="144" t="str">
        <f t="shared" si="13"/>
        <v>Raising Req.</v>
      </c>
    </row>
    <row r="43" spans="1:13" x14ac:dyDescent="0.25">
      <c r="A43" s="156">
        <f t="shared" si="10"/>
        <v>3100</v>
      </c>
      <c r="B43" s="55"/>
      <c r="C43" s="56"/>
      <c r="D43" s="56"/>
      <c r="E43" s="56"/>
      <c r="F43" s="56"/>
      <c r="G43" s="56"/>
      <c r="H43" s="56"/>
      <c r="I43" s="57"/>
      <c r="J43" s="62">
        <f t="shared" si="11"/>
        <v>0</v>
      </c>
      <c r="K43" s="51">
        <f t="shared" si="12"/>
        <v>0</v>
      </c>
      <c r="L43" s="51">
        <f t="shared" si="6"/>
        <v>0</v>
      </c>
      <c r="M43" s="144" t="str">
        <f t="shared" si="13"/>
        <v>Raising Req.</v>
      </c>
    </row>
    <row r="44" spans="1:13" x14ac:dyDescent="0.25">
      <c r="A44" s="156">
        <f t="shared" si="10"/>
        <v>3200</v>
      </c>
      <c r="B44" s="55"/>
      <c r="C44" s="56"/>
      <c r="D44" s="56"/>
      <c r="E44" s="56"/>
      <c r="F44" s="56"/>
      <c r="G44" s="56"/>
      <c r="H44" s="56"/>
      <c r="I44" s="57"/>
      <c r="J44" s="62">
        <f t="shared" ref="J44:J53" si="14">SUM(C44:H44)</f>
        <v>0</v>
      </c>
      <c r="K44" s="51">
        <f t="shared" si="12"/>
        <v>0</v>
      </c>
      <c r="L44" s="51">
        <f t="shared" si="6"/>
        <v>0</v>
      </c>
      <c r="M44" s="144" t="str">
        <f t="shared" si="13"/>
        <v>Raising Req.</v>
      </c>
    </row>
    <row r="45" spans="1:13" x14ac:dyDescent="0.25">
      <c r="A45" s="156">
        <f t="shared" si="10"/>
        <v>3300</v>
      </c>
      <c r="B45" s="55"/>
      <c r="C45" s="56"/>
      <c r="D45" s="56"/>
      <c r="E45" s="56"/>
      <c r="F45" s="56"/>
      <c r="G45" s="56"/>
      <c r="H45" s="56"/>
      <c r="I45" s="57"/>
      <c r="J45" s="62">
        <f t="shared" si="14"/>
        <v>0</v>
      </c>
      <c r="K45" s="51">
        <f t="shared" si="12"/>
        <v>0</v>
      </c>
      <c r="L45" s="51">
        <f t="shared" si="6"/>
        <v>0</v>
      </c>
      <c r="M45" s="144" t="str">
        <f t="shared" si="13"/>
        <v>Raising Req.</v>
      </c>
    </row>
    <row r="46" spans="1:13" x14ac:dyDescent="0.25">
      <c r="A46" s="156">
        <f t="shared" si="10"/>
        <v>3400</v>
      </c>
      <c r="B46" s="55"/>
      <c r="C46" s="56"/>
      <c r="D46" s="56"/>
      <c r="E46" s="56"/>
      <c r="F46" s="56"/>
      <c r="G46" s="56"/>
      <c r="H46" s="56"/>
      <c r="I46" s="57"/>
      <c r="J46" s="62">
        <f t="shared" si="14"/>
        <v>0</v>
      </c>
      <c r="K46" s="51">
        <f t="shared" si="12"/>
        <v>0</v>
      </c>
      <c r="L46" s="51">
        <f t="shared" si="6"/>
        <v>0</v>
      </c>
      <c r="M46" s="144" t="str">
        <f t="shared" si="13"/>
        <v>Raising Req.</v>
      </c>
    </row>
    <row r="47" spans="1:13" x14ac:dyDescent="0.25">
      <c r="A47" s="156">
        <f t="shared" si="10"/>
        <v>3500</v>
      </c>
      <c r="B47" s="55"/>
      <c r="C47" s="56"/>
      <c r="D47" s="56"/>
      <c r="E47" s="56"/>
      <c r="F47" s="56"/>
      <c r="G47" s="56"/>
      <c r="H47" s="56"/>
      <c r="I47" s="57"/>
      <c r="J47" s="62">
        <f t="shared" si="14"/>
        <v>0</v>
      </c>
      <c r="K47" s="51">
        <f t="shared" si="12"/>
        <v>0</v>
      </c>
      <c r="L47" s="51">
        <f t="shared" si="6"/>
        <v>0</v>
      </c>
      <c r="M47" s="144" t="str">
        <f t="shared" si="13"/>
        <v>Raising Req.</v>
      </c>
    </row>
    <row r="48" spans="1:13" x14ac:dyDescent="0.25">
      <c r="A48" s="156">
        <f t="shared" si="10"/>
        <v>3600</v>
      </c>
      <c r="B48" s="55"/>
      <c r="C48" s="56"/>
      <c r="D48" s="56"/>
      <c r="E48" s="56"/>
      <c r="F48" s="56"/>
      <c r="G48" s="56"/>
      <c r="H48" s="56"/>
      <c r="I48" s="57"/>
      <c r="J48" s="62">
        <f t="shared" si="14"/>
        <v>0</v>
      </c>
      <c r="K48" s="51">
        <f t="shared" si="12"/>
        <v>0</v>
      </c>
      <c r="L48" s="51">
        <f t="shared" si="6"/>
        <v>0</v>
      </c>
      <c r="M48" s="144" t="str">
        <f t="shared" si="13"/>
        <v>Raising Req.</v>
      </c>
    </row>
    <row r="49" spans="1:16" x14ac:dyDescent="0.25">
      <c r="A49" s="156">
        <f t="shared" si="10"/>
        <v>3700</v>
      </c>
      <c r="B49" s="55"/>
      <c r="C49" s="56"/>
      <c r="D49" s="56"/>
      <c r="E49" s="56"/>
      <c r="F49" s="56"/>
      <c r="G49" s="56"/>
      <c r="H49" s="56"/>
      <c r="I49" s="57"/>
      <c r="J49" s="62">
        <f t="shared" si="14"/>
        <v>0</v>
      </c>
      <c r="K49" s="51">
        <f t="shared" si="12"/>
        <v>0</v>
      </c>
      <c r="L49" s="51">
        <f t="shared" si="6"/>
        <v>0</v>
      </c>
      <c r="M49" s="144" t="str">
        <f t="shared" si="13"/>
        <v>Raising Req.</v>
      </c>
    </row>
    <row r="50" spans="1:16" x14ac:dyDescent="0.25">
      <c r="A50" s="156">
        <f t="shared" si="10"/>
        <v>3800</v>
      </c>
      <c r="B50" s="55"/>
      <c r="C50" s="56"/>
      <c r="D50" s="56"/>
      <c r="E50" s="56"/>
      <c r="F50" s="56"/>
      <c r="G50" s="56"/>
      <c r="H50" s="56"/>
      <c r="I50" s="57"/>
      <c r="J50" s="62">
        <f t="shared" si="14"/>
        <v>0</v>
      </c>
      <c r="K50" s="51">
        <f t="shared" si="12"/>
        <v>0</v>
      </c>
      <c r="L50" s="51">
        <f t="shared" si="6"/>
        <v>0</v>
      </c>
      <c r="M50" s="144" t="str">
        <f t="shared" si="13"/>
        <v>Raising Req.</v>
      </c>
    </row>
    <row r="51" spans="1:16" x14ac:dyDescent="0.25">
      <c r="A51" s="156">
        <f t="shared" si="10"/>
        <v>3900</v>
      </c>
      <c r="B51" s="55"/>
      <c r="C51" s="56"/>
      <c r="D51" s="56"/>
      <c r="E51" s="56"/>
      <c r="F51" s="56"/>
      <c r="G51" s="56"/>
      <c r="H51" s="56"/>
      <c r="I51" s="57"/>
      <c r="J51" s="62">
        <f t="shared" si="14"/>
        <v>0</v>
      </c>
      <c r="K51" s="51">
        <f t="shared" si="12"/>
        <v>0</v>
      </c>
      <c r="L51" s="51">
        <f t="shared" si="6"/>
        <v>0</v>
      </c>
      <c r="M51" s="144" t="str">
        <f t="shared" si="13"/>
        <v>Raising Req.</v>
      </c>
    </row>
    <row r="52" spans="1:16" x14ac:dyDescent="0.25">
      <c r="A52" s="156">
        <f t="shared" si="10"/>
        <v>4000</v>
      </c>
      <c r="B52" s="55"/>
      <c r="C52" s="56"/>
      <c r="D52" s="56"/>
      <c r="E52" s="56"/>
      <c r="F52" s="56"/>
      <c r="G52" s="56"/>
      <c r="H52" s="56"/>
      <c r="I52" s="57"/>
      <c r="J52" s="62">
        <f t="shared" si="14"/>
        <v>0</v>
      </c>
      <c r="K52" s="51">
        <f t="shared" si="12"/>
        <v>0</v>
      </c>
      <c r="L52" s="51">
        <f t="shared" si="6"/>
        <v>0</v>
      </c>
      <c r="M52" s="144" t="str">
        <f t="shared" si="13"/>
        <v>Raising Req.</v>
      </c>
    </row>
    <row r="53" spans="1:16" x14ac:dyDescent="0.25">
      <c r="A53" s="156">
        <f t="shared" si="10"/>
        <v>4100</v>
      </c>
      <c r="B53" s="55"/>
      <c r="C53" s="56"/>
      <c r="D53" s="56"/>
      <c r="E53" s="56"/>
      <c r="F53" s="56"/>
      <c r="G53" s="56"/>
      <c r="H53" s="56"/>
      <c r="I53" s="57"/>
      <c r="J53" s="62">
        <f t="shared" si="14"/>
        <v>0</v>
      </c>
      <c r="K53" s="51">
        <f t="shared" si="12"/>
        <v>0</v>
      </c>
      <c r="L53" s="51">
        <f t="shared" si="6"/>
        <v>0</v>
      </c>
      <c r="M53" s="144" t="str">
        <f t="shared" si="13"/>
        <v>Raising Req.</v>
      </c>
    </row>
    <row r="54" spans="1:16" x14ac:dyDescent="0.25">
      <c r="A54" s="156">
        <f t="shared" si="10"/>
        <v>4200</v>
      </c>
      <c r="B54" s="55"/>
      <c r="C54" s="56"/>
      <c r="D54" s="56"/>
      <c r="E54" s="56"/>
      <c r="F54" s="56"/>
      <c r="G54" s="56"/>
      <c r="H54" s="56"/>
      <c r="I54" s="57"/>
      <c r="J54" s="62">
        <f t="shared" ref="J54:J55" si="15">SUM(C54:H54)</f>
        <v>0</v>
      </c>
      <c r="K54" s="51">
        <f t="shared" si="12"/>
        <v>0</v>
      </c>
      <c r="L54" s="51">
        <f t="shared" si="6"/>
        <v>0</v>
      </c>
      <c r="M54" s="144" t="str">
        <f t="shared" si="13"/>
        <v>Raising Req.</v>
      </c>
    </row>
    <row r="55" spans="1:16" x14ac:dyDescent="0.25">
      <c r="A55" s="156">
        <f t="shared" si="10"/>
        <v>4300</v>
      </c>
      <c r="B55" s="55"/>
      <c r="C55" s="56"/>
      <c r="D55" s="56"/>
      <c r="E55" s="56"/>
      <c r="F55" s="56"/>
      <c r="G55" s="56"/>
      <c r="H55" s="56"/>
      <c r="I55" s="57"/>
      <c r="J55" s="62">
        <f t="shared" si="15"/>
        <v>0</v>
      </c>
      <c r="K55" s="51">
        <f t="shared" si="12"/>
        <v>0</v>
      </c>
      <c r="L55" s="51">
        <f t="shared" si="6"/>
        <v>0</v>
      </c>
      <c r="M55" s="144" t="str">
        <f t="shared" si="13"/>
        <v>Raising Req.</v>
      </c>
    </row>
    <row r="56" spans="1:16" x14ac:dyDescent="0.25">
      <c r="A56" s="157">
        <f t="shared" si="10"/>
        <v>4400</v>
      </c>
      <c r="B56" s="58"/>
      <c r="C56" s="59"/>
      <c r="D56" s="59"/>
      <c r="E56" s="59"/>
      <c r="F56" s="59"/>
      <c r="G56" s="59"/>
      <c r="H56" s="59"/>
      <c r="I56" s="60"/>
      <c r="J56" s="145">
        <f>SUM(C56:H56)</f>
        <v>0</v>
      </c>
      <c r="K56" s="146">
        <f t="shared" si="12"/>
        <v>0</v>
      </c>
      <c r="L56" s="146">
        <f t="shared" si="6"/>
        <v>0</v>
      </c>
      <c r="M56" s="147" t="str">
        <f t="shared" si="13"/>
        <v>Raising Req.</v>
      </c>
    </row>
    <row r="58" spans="1:16" ht="24" customHeight="1" x14ac:dyDescent="0.25"/>
    <row r="59" spans="1:16" ht="15" customHeight="1" x14ac:dyDescent="0.25">
      <c r="A59" s="385" t="s">
        <v>228</v>
      </c>
      <c r="B59" s="386"/>
      <c r="D59" s="385" t="s">
        <v>228</v>
      </c>
      <c r="E59" s="386"/>
      <c r="F59" s="211"/>
      <c r="G59" s="385" t="s">
        <v>228</v>
      </c>
      <c r="H59" s="385"/>
      <c r="I59" s="385"/>
      <c r="J59" s="211"/>
      <c r="K59" s="387" t="s">
        <v>228</v>
      </c>
      <c r="L59" s="387"/>
      <c r="M59" s="387"/>
    </row>
    <row r="60" spans="1:16" ht="22.5" customHeight="1" x14ac:dyDescent="0.2">
      <c r="A60" s="381" t="s">
        <v>119</v>
      </c>
      <c r="B60" s="382"/>
      <c r="C60" s="8"/>
      <c r="D60" s="8" t="s">
        <v>56</v>
      </c>
      <c r="E60" s="211"/>
      <c r="F60" s="8"/>
      <c r="G60" s="382" t="s">
        <v>49</v>
      </c>
      <c r="H60" s="382"/>
      <c r="I60" s="382"/>
      <c r="J60" s="8"/>
      <c r="K60" s="382" t="s">
        <v>43</v>
      </c>
      <c r="L60" s="382"/>
      <c r="M60" s="382"/>
      <c r="N60" s="2"/>
      <c r="O60" s="2"/>
      <c r="P60" s="2"/>
    </row>
    <row r="61" spans="1:16" x14ac:dyDescent="0.2">
      <c r="A61" s="380" t="s">
        <v>44</v>
      </c>
      <c r="B61" s="380"/>
      <c r="C61" s="3"/>
      <c r="D61" s="3" t="s">
        <v>46</v>
      </c>
      <c r="F61" s="3"/>
      <c r="G61" s="380" t="s">
        <v>46</v>
      </c>
      <c r="H61" s="380"/>
      <c r="I61" s="380"/>
      <c r="J61" s="3"/>
      <c r="K61" s="380" t="s">
        <v>44</v>
      </c>
      <c r="L61" s="380"/>
      <c r="M61" s="380"/>
      <c r="N61" s="1"/>
      <c r="O61" s="1"/>
      <c r="P61" s="1"/>
    </row>
    <row r="62" spans="1:16" ht="5.25" customHeight="1" x14ac:dyDescent="0.25"/>
    <row r="63" spans="1:16" ht="51.75" customHeight="1" x14ac:dyDescent="0.25">
      <c r="A63" s="376" t="s">
        <v>208</v>
      </c>
      <c r="B63" s="377"/>
      <c r="C63" s="377"/>
      <c r="D63" s="377"/>
      <c r="E63" s="377"/>
      <c r="F63" s="377"/>
      <c r="G63" s="377"/>
      <c r="H63" s="377"/>
      <c r="I63" s="377"/>
      <c r="J63" s="377"/>
      <c r="K63" s="377"/>
      <c r="L63" s="377"/>
      <c r="M63" s="378"/>
    </row>
  </sheetData>
  <sheetProtection insertRows="0" deleteRows="0" selectLockedCells="1"/>
  <mergeCells count="29">
    <mergeCell ref="K59:M59"/>
    <mergeCell ref="C7:F7"/>
    <mergeCell ref="A5:B5"/>
    <mergeCell ref="A6:B6"/>
    <mergeCell ref="A1:M1"/>
    <mergeCell ref="A3:B3"/>
    <mergeCell ref="C3:M3"/>
    <mergeCell ref="A4:B4"/>
    <mergeCell ref="C4:D4"/>
    <mergeCell ref="F4:G4"/>
    <mergeCell ref="I4:M4"/>
    <mergeCell ref="C5:M5"/>
    <mergeCell ref="I7:M7"/>
    <mergeCell ref="A63:M63"/>
    <mergeCell ref="A8:M8"/>
    <mergeCell ref="A61:B61"/>
    <mergeCell ref="A60:B60"/>
    <mergeCell ref="A9:A10"/>
    <mergeCell ref="B9:B10"/>
    <mergeCell ref="C9:J9"/>
    <mergeCell ref="K9:K10"/>
    <mergeCell ref="L9:M10"/>
    <mergeCell ref="A59:B59"/>
    <mergeCell ref="D59:E59"/>
    <mergeCell ref="K60:M60"/>
    <mergeCell ref="K61:M61"/>
    <mergeCell ref="G59:I59"/>
    <mergeCell ref="G60:I60"/>
    <mergeCell ref="G61:I61"/>
  </mergeCells>
  <printOptions horizontalCentered="1"/>
  <pageMargins left="0.5" right="0.25" top="0.75" bottom="0.25" header="0.05" footer="0.05"/>
  <pageSetup paperSize="9" scale="72" fitToHeight="0" orientation="portrait" r:id="rId1"/>
  <headerFooter>
    <oddFooter>&amp;R&amp;6Date of Format update 28th Feb.2023</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view="pageBreakPreview" topLeftCell="A10" zoomScaleNormal="100" zoomScaleSheetLayoutView="100" workbookViewId="0">
      <selection activeCell="J37" sqref="J37:K37"/>
    </sheetView>
  </sheetViews>
  <sheetFormatPr defaultRowHeight="15" x14ac:dyDescent="0.25"/>
  <cols>
    <col min="1" max="1" width="4" style="10" customWidth="1"/>
    <col min="2" max="2" width="12.140625" style="10" customWidth="1"/>
    <col min="3" max="3" width="2.85546875" style="10" customWidth="1"/>
    <col min="4" max="4" width="10.28515625" style="10" bestFit="1" customWidth="1"/>
    <col min="5" max="5" width="8" style="10" bestFit="1" customWidth="1"/>
    <col min="6" max="6" width="10.28515625" style="10" customWidth="1"/>
    <col min="7" max="7" width="2.7109375" style="10" customWidth="1"/>
    <col min="8" max="11" width="9.140625" style="10"/>
    <col min="12" max="12" width="8.7109375" style="10" customWidth="1"/>
    <col min="13" max="13" width="7.42578125" style="10" customWidth="1"/>
    <col min="14" max="16384" width="9.140625" style="10"/>
  </cols>
  <sheetData>
    <row r="1" spans="1:13" ht="20.25" customHeight="1" x14ac:dyDescent="0.25">
      <c r="A1" s="319" t="s">
        <v>146</v>
      </c>
      <c r="B1" s="319"/>
      <c r="C1" s="319"/>
      <c r="D1" s="319"/>
      <c r="E1" s="319"/>
      <c r="F1" s="319"/>
      <c r="G1" s="319"/>
      <c r="H1" s="319"/>
      <c r="I1" s="319"/>
      <c r="J1" s="319"/>
      <c r="K1" s="319"/>
      <c r="L1" s="319"/>
      <c r="M1" s="319"/>
    </row>
    <row r="2" spans="1:13" ht="6.75" customHeight="1" x14ac:dyDescent="0.25">
      <c r="A2" s="63"/>
      <c r="B2" s="63"/>
      <c r="C2" s="63"/>
      <c r="D2" s="63"/>
      <c r="E2" s="63"/>
      <c r="F2" s="63"/>
    </row>
    <row r="3" spans="1:13" ht="18.75" customHeight="1" x14ac:dyDescent="0.25">
      <c r="A3" s="360" t="s">
        <v>64</v>
      </c>
      <c r="B3" s="360"/>
      <c r="C3" s="448">
        <f>'Format-P1'!$D$3</f>
        <v>0</v>
      </c>
      <c r="D3" s="448"/>
      <c r="E3" s="448"/>
      <c r="F3" s="448"/>
      <c r="G3" s="448"/>
      <c r="H3" s="448"/>
      <c r="I3" s="448"/>
      <c r="J3" s="448"/>
      <c r="K3" s="448"/>
      <c r="L3" s="448"/>
      <c r="M3" s="448"/>
    </row>
    <row r="4" spans="1:13" ht="15" customHeight="1" x14ac:dyDescent="0.25">
      <c r="A4" s="449" t="s">
        <v>65</v>
      </c>
      <c r="B4" s="449"/>
      <c r="C4" s="333">
        <f>'Format-P1'!$D$4</f>
        <v>0</v>
      </c>
      <c r="D4" s="333"/>
      <c r="E4" s="333"/>
      <c r="F4" s="428" t="s">
        <v>68</v>
      </c>
      <c r="G4" s="428"/>
      <c r="H4" s="446">
        <f>'Format-P1'!$J$4</f>
        <v>0</v>
      </c>
      <c r="I4" s="447"/>
      <c r="J4" s="428" t="s">
        <v>67</v>
      </c>
      <c r="K4" s="428"/>
      <c r="L4" s="450">
        <f>'Format-P1'!$N$4</f>
        <v>0</v>
      </c>
      <c r="M4" s="450"/>
    </row>
    <row r="5" spans="1:13" x14ac:dyDescent="0.25">
      <c r="A5" s="360" t="s">
        <v>141</v>
      </c>
      <c r="B5" s="360"/>
      <c r="C5" s="360"/>
      <c r="D5" s="445"/>
      <c r="E5" s="209">
        <f>'Format-P1'!$V$4</f>
        <v>0</v>
      </c>
      <c r="F5" s="210"/>
      <c r="G5" s="210"/>
      <c r="H5" s="210"/>
      <c r="I5" s="210"/>
      <c r="J5" s="428" t="s">
        <v>142</v>
      </c>
      <c r="K5" s="428"/>
      <c r="L5" s="429">
        <f>'Format-P1'!$AE$4</f>
        <v>0</v>
      </c>
      <c r="M5" s="430"/>
    </row>
    <row r="6" spans="1:13" ht="15" customHeight="1" x14ac:dyDescent="0.25">
      <c r="A6" s="452" t="str">
        <f>'Format-C2(F.L.)'!A6</f>
        <v>Location Chainage :</v>
      </c>
      <c r="B6" s="452"/>
      <c r="C6" s="452"/>
      <c r="D6" s="64">
        <f>'Format-C2(F.L.)'!C6</f>
        <v>0</v>
      </c>
      <c r="E6" s="65" t="str">
        <f>'Format-C2(F.L.)'!D6</f>
        <v>To</v>
      </c>
      <c r="F6" s="64">
        <f>'Format-C2(F.L.)'!E6</f>
        <v>0</v>
      </c>
      <c r="G6" s="65" t="str">
        <f>'Format-C2(F.L.)'!F6</f>
        <v>=</v>
      </c>
      <c r="H6" s="453">
        <f>'Format-C2(F.L.)'!G6</f>
        <v>0</v>
      </c>
      <c r="I6" s="453"/>
      <c r="K6" s="66"/>
      <c r="L6" s="66"/>
      <c r="M6" s="66"/>
    </row>
    <row r="7" spans="1:13" ht="15.75" customHeight="1" x14ac:dyDescent="0.25">
      <c r="A7" s="418" t="s">
        <v>184</v>
      </c>
      <c r="B7" s="418"/>
      <c r="C7" s="418"/>
      <c r="D7" s="418"/>
      <c r="E7" s="418"/>
      <c r="F7" s="418"/>
      <c r="G7" s="418"/>
      <c r="H7" s="418"/>
      <c r="I7" s="418"/>
      <c r="J7" s="418"/>
      <c r="K7" s="418"/>
      <c r="L7" s="418"/>
      <c r="M7" s="418"/>
    </row>
    <row r="8" spans="1:13" ht="3.75" customHeight="1" x14ac:dyDescent="0.25"/>
    <row r="9" spans="1:13" ht="24.75" customHeight="1" x14ac:dyDescent="0.25">
      <c r="A9" s="67" t="s">
        <v>169</v>
      </c>
      <c r="B9" s="419" t="s">
        <v>133</v>
      </c>
      <c r="C9" s="419"/>
      <c r="D9" s="419"/>
      <c r="E9" s="419"/>
      <c r="F9" s="419"/>
      <c r="G9" s="419"/>
      <c r="H9" s="420" t="s">
        <v>168</v>
      </c>
      <c r="I9" s="421"/>
      <c r="J9" s="420" t="s">
        <v>154</v>
      </c>
      <c r="K9" s="421"/>
      <c r="L9" s="410" t="s">
        <v>134</v>
      </c>
      <c r="M9" s="410"/>
    </row>
    <row r="10" spans="1:13" ht="16.5" customHeight="1" x14ac:dyDescent="0.25">
      <c r="A10" s="68">
        <v>1</v>
      </c>
      <c r="B10" s="442" t="s">
        <v>155</v>
      </c>
      <c r="C10" s="443"/>
      <c r="D10" s="443"/>
      <c r="E10" s="443"/>
      <c r="F10" s="444"/>
      <c r="G10" s="69" t="s">
        <v>99</v>
      </c>
      <c r="H10" s="431"/>
      <c r="I10" s="432"/>
      <c r="J10" s="431"/>
      <c r="K10" s="432"/>
      <c r="L10" s="410"/>
      <c r="M10" s="410"/>
    </row>
    <row r="11" spans="1:13" ht="33" customHeight="1" x14ac:dyDescent="0.25">
      <c r="A11" s="422">
        <f>A10+1</f>
        <v>2</v>
      </c>
      <c r="B11" s="442" t="s">
        <v>181</v>
      </c>
      <c r="C11" s="443"/>
      <c r="D11" s="443"/>
      <c r="E11" s="443"/>
      <c r="F11" s="443"/>
      <c r="G11" s="443"/>
      <c r="H11" s="443"/>
      <c r="I11" s="443"/>
      <c r="J11" s="443"/>
      <c r="K11" s="443"/>
      <c r="L11" s="443"/>
      <c r="M11" s="444"/>
    </row>
    <row r="12" spans="1:13" ht="16.5" x14ac:dyDescent="0.25">
      <c r="A12" s="423"/>
      <c r="B12" s="79"/>
      <c r="C12" s="80"/>
      <c r="D12" s="81" t="s">
        <v>183</v>
      </c>
      <c r="E12" s="83"/>
      <c r="F12" s="82" t="s">
        <v>195</v>
      </c>
      <c r="G12" s="69" t="s">
        <v>99</v>
      </c>
      <c r="H12" s="431"/>
      <c r="I12" s="432"/>
      <c r="J12" s="77"/>
      <c r="K12" s="78"/>
      <c r="L12" s="410"/>
      <c r="M12" s="410"/>
    </row>
    <row r="13" spans="1:13" ht="16.5" x14ac:dyDescent="0.25">
      <c r="A13" s="423"/>
      <c r="B13" s="79"/>
      <c r="C13" s="80"/>
      <c r="D13" s="81" t="s">
        <v>183</v>
      </c>
      <c r="E13" s="83"/>
      <c r="F13" s="82" t="s">
        <v>195</v>
      </c>
      <c r="G13" s="69" t="s">
        <v>99</v>
      </c>
      <c r="H13" s="431"/>
      <c r="I13" s="432"/>
      <c r="J13" s="77"/>
      <c r="K13" s="78"/>
      <c r="L13" s="410"/>
      <c r="M13" s="410"/>
    </row>
    <row r="14" spans="1:13" ht="16.5" x14ac:dyDescent="0.25">
      <c r="A14" s="423"/>
      <c r="B14" s="79"/>
      <c r="C14" s="80"/>
      <c r="D14" s="81" t="s">
        <v>183</v>
      </c>
      <c r="E14" s="83"/>
      <c r="F14" s="82" t="s">
        <v>195</v>
      </c>
      <c r="G14" s="69" t="s">
        <v>99</v>
      </c>
      <c r="H14" s="431"/>
      <c r="I14" s="432"/>
      <c r="J14" s="77"/>
      <c r="K14" s="78"/>
      <c r="L14" s="410"/>
      <c r="M14" s="410"/>
    </row>
    <row r="15" spans="1:13" ht="16.5" x14ac:dyDescent="0.25">
      <c r="A15" s="423"/>
      <c r="B15" s="79"/>
      <c r="C15" s="80"/>
      <c r="D15" s="81" t="s">
        <v>183</v>
      </c>
      <c r="E15" s="83"/>
      <c r="F15" s="82" t="s">
        <v>195</v>
      </c>
      <c r="G15" s="69" t="s">
        <v>99</v>
      </c>
      <c r="H15" s="431"/>
      <c r="I15" s="432"/>
      <c r="J15" s="77"/>
      <c r="K15" s="78"/>
      <c r="L15" s="410"/>
      <c r="M15" s="410"/>
    </row>
    <row r="16" spans="1:13" ht="16.5" x14ac:dyDescent="0.25">
      <c r="A16" s="424"/>
      <c r="B16" s="79"/>
      <c r="C16" s="80"/>
      <c r="D16" s="81" t="s">
        <v>183</v>
      </c>
      <c r="E16" s="83"/>
      <c r="F16" s="82" t="s">
        <v>195</v>
      </c>
      <c r="G16" s="69" t="s">
        <v>99</v>
      </c>
      <c r="H16" s="431"/>
      <c r="I16" s="432"/>
      <c r="J16" s="77"/>
      <c r="K16" s="78"/>
      <c r="L16" s="410"/>
      <c r="M16" s="410"/>
    </row>
    <row r="17" spans="1:13" ht="35.25" customHeight="1" x14ac:dyDescent="0.25">
      <c r="A17" s="68">
        <f>A11+1</f>
        <v>3</v>
      </c>
      <c r="B17" s="411" t="s">
        <v>147</v>
      </c>
      <c r="C17" s="411"/>
      <c r="D17" s="411"/>
      <c r="E17" s="411"/>
      <c r="F17" s="411"/>
      <c r="G17" s="69" t="s">
        <v>99</v>
      </c>
      <c r="H17" s="438"/>
      <c r="I17" s="439"/>
      <c r="J17" s="440"/>
      <c r="K17" s="441"/>
      <c r="L17" s="410"/>
      <c r="M17" s="410"/>
    </row>
    <row r="18" spans="1:13" ht="16.5" x14ac:dyDescent="0.25">
      <c r="A18" s="68">
        <f t="shared" ref="A18:A24" si="0">A17+1</f>
        <v>4</v>
      </c>
      <c r="B18" s="411" t="s">
        <v>135</v>
      </c>
      <c r="C18" s="411"/>
      <c r="D18" s="411"/>
      <c r="E18" s="411"/>
      <c r="F18" s="411"/>
      <c r="G18" s="69" t="s">
        <v>99</v>
      </c>
      <c r="H18" s="431"/>
      <c r="I18" s="437"/>
      <c r="J18" s="437"/>
      <c r="K18" s="437"/>
      <c r="L18" s="437"/>
      <c r="M18" s="432"/>
    </row>
    <row r="19" spans="1:13" ht="16.5" x14ac:dyDescent="0.25">
      <c r="A19" s="68">
        <f t="shared" si="0"/>
        <v>5</v>
      </c>
      <c r="B19" s="411" t="s">
        <v>156</v>
      </c>
      <c r="C19" s="411"/>
      <c r="D19" s="411"/>
      <c r="E19" s="411"/>
      <c r="F19" s="411"/>
      <c r="G19" s="69" t="s">
        <v>99</v>
      </c>
      <c r="H19" s="431"/>
      <c r="I19" s="432"/>
      <c r="J19" s="431"/>
      <c r="K19" s="432"/>
      <c r="L19" s="410"/>
      <c r="M19" s="410"/>
    </row>
    <row r="20" spans="1:13" ht="16.5" x14ac:dyDescent="0.25">
      <c r="A20" s="68">
        <f t="shared" si="0"/>
        <v>6</v>
      </c>
      <c r="B20" s="411" t="s">
        <v>157</v>
      </c>
      <c r="C20" s="411"/>
      <c r="D20" s="411"/>
      <c r="E20" s="411"/>
      <c r="F20" s="411"/>
      <c r="G20" s="69" t="s">
        <v>99</v>
      </c>
      <c r="H20" s="431"/>
      <c r="I20" s="432"/>
      <c r="J20" s="431"/>
      <c r="K20" s="432"/>
      <c r="L20" s="410"/>
      <c r="M20" s="410"/>
    </row>
    <row r="21" spans="1:13" ht="16.5" x14ac:dyDescent="0.25">
      <c r="A21" s="68">
        <f t="shared" si="0"/>
        <v>7</v>
      </c>
      <c r="B21" s="411" t="s">
        <v>163</v>
      </c>
      <c r="C21" s="411"/>
      <c r="D21" s="411"/>
      <c r="E21" s="411"/>
      <c r="F21" s="411"/>
      <c r="G21" s="69"/>
      <c r="H21" s="431"/>
      <c r="I21" s="432"/>
      <c r="J21" s="431"/>
      <c r="K21" s="432"/>
      <c r="L21" s="410"/>
      <c r="M21" s="410"/>
    </row>
    <row r="22" spans="1:13" ht="33.75" customHeight="1" x14ac:dyDescent="0.25">
      <c r="A22" s="68">
        <f t="shared" si="0"/>
        <v>8</v>
      </c>
      <c r="B22" s="411" t="s">
        <v>185</v>
      </c>
      <c r="C22" s="411"/>
      <c r="D22" s="411"/>
      <c r="E22" s="411"/>
      <c r="F22" s="411"/>
      <c r="G22" s="69"/>
      <c r="H22" s="77"/>
      <c r="I22" s="78"/>
      <c r="J22" s="438"/>
      <c r="K22" s="439"/>
      <c r="L22" s="410"/>
      <c r="M22" s="410"/>
    </row>
    <row r="23" spans="1:13" ht="16.5" x14ac:dyDescent="0.25">
      <c r="A23" s="68">
        <f t="shared" si="0"/>
        <v>9</v>
      </c>
      <c r="B23" s="411" t="s">
        <v>164</v>
      </c>
      <c r="C23" s="411"/>
      <c r="D23" s="411"/>
      <c r="E23" s="411"/>
      <c r="F23" s="411"/>
      <c r="G23" s="69"/>
      <c r="H23" s="431"/>
      <c r="I23" s="437"/>
      <c r="J23" s="437"/>
      <c r="K23" s="437"/>
      <c r="L23" s="437"/>
      <c r="M23" s="432"/>
    </row>
    <row r="24" spans="1:13" ht="16.5" x14ac:dyDescent="0.25">
      <c r="A24" s="68">
        <f t="shared" si="0"/>
        <v>10</v>
      </c>
      <c r="B24" s="411" t="s">
        <v>158</v>
      </c>
      <c r="C24" s="411"/>
      <c r="D24" s="411"/>
      <c r="E24" s="411"/>
      <c r="F24" s="411"/>
      <c r="G24" s="69" t="s">
        <v>99</v>
      </c>
      <c r="H24" s="431"/>
      <c r="I24" s="432"/>
      <c r="J24" s="431"/>
      <c r="K24" s="432"/>
      <c r="L24" s="410"/>
      <c r="M24" s="410"/>
    </row>
    <row r="25" spans="1:13" ht="5.25" customHeight="1" x14ac:dyDescent="0.25">
      <c r="A25" s="70"/>
      <c r="B25" s="70"/>
      <c r="C25" s="70"/>
      <c r="D25" s="70"/>
      <c r="E25" s="70"/>
      <c r="F25" s="70"/>
      <c r="G25" s="71"/>
      <c r="H25" s="72"/>
      <c r="I25" s="72"/>
      <c r="J25" s="72"/>
      <c r="K25" s="72"/>
      <c r="L25" s="73"/>
      <c r="M25" s="73"/>
    </row>
    <row r="26" spans="1:13" ht="16.5" x14ac:dyDescent="0.25">
      <c r="A26" s="418" t="s">
        <v>148</v>
      </c>
      <c r="B26" s="418"/>
      <c r="C26" s="418"/>
      <c r="D26" s="418"/>
      <c r="E26" s="418"/>
      <c r="F26" s="418"/>
      <c r="G26" s="418"/>
      <c r="H26" s="418"/>
      <c r="I26" s="418"/>
      <c r="J26" s="418"/>
      <c r="K26" s="418"/>
      <c r="L26" s="418"/>
      <c r="M26" s="418"/>
    </row>
    <row r="27" spans="1:13" ht="4.5" customHeight="1" x14ac:dyDescent="0.25">
      <c r="A27" s="74"/>
      <c r="B27" s="74"/>
      <c r="C27" s="74"/>
      <c r="D27" s="74"/>
      <c r="E27" s="74"/>
      <c r="F27" s="74"/>
    </row>
    <row r="28" spans="1:13" ht="24" customHeight="1" x14ac:dyDescent="0.25">
      <c r="A28" s="67" t="s">
        <v>169</v>
      </c>
      <c r="B28" s="419" t="s">
        <v>133</v>
      </c>
      <c r="C28" s="419"/>
      <c r="D28" s="419"/>
      <c r="E28" s="419"/>
      <c r="F28" s="419"/>
      <c r="G28" s="419"/>
      <c r="H28" s="420" t="s">
        <v>168</v>
      </c>
      <c r="I28" s="421"/>
      <c r="J28" s="420" t="s">
        <v>154</v>
      </c>
      <c r="K28" s="421"/>
      <c r="L28" s="410" t="s">
        <v>134</v>
      </c>
      <c r="M28" s="410"/>
    </row>
    <row r="29" spans="1:13" ht="16.5" x14ac:dyDescent="0.25">
      <c r="A29" s="68">
        <v>1</v>
      </c>
      <c r="B29" s="411" t="s">
        <v>149</v>
      </c>
      <c r="C29" s="411"/>
      <c r="D29" s="411"/>
      <c r="E29" s="411"/>
      <c r="F29" s="411"/>
      <c r="G29" s="69" t="s">
        <v>99</v>
      </c>
      <c r="H29" s="431"/>
      <c r="I29" s="432"/>
      <c r="J29" s="431"/>
      <c r="K29" s="432"/>
      <c r="L29" s="410"/>
      <c r="M29" s="410"/>
    </row>
    <row r="30" spans="1:13" ht="32.25" customHeight="1" x14ac:dyDescent="0.25">
      <c r="A30" s="422">
        <f>A29+1</f>
        <v>2</v>
      </c>
      <c r="B30" s="442" t="s">
        <v>186</v>
      </c>
      <c r="C30" s="443"/>
      <c r="D30" s="443"/>
      <c r="E30" s="443"/>
      <c r="F30" s="443"/>
      <c r="G30" s="443"/>
      <c r="H30" s="443"/>
      <c r="I30" s="443"/>
      <c r="J30" s="443"/>
      <c r="K30" s="443"/>
      <c r="L30" s="443"/>
      <c r="M30" s="444"/>
    </row>
    <row r="31" spans="1:13" ht="16.5" x14ac:dyDescent="0.25">
      <c r="A31" s="423"/>
      <c r="B31" s="79"/>
      <c r="C31" s="80"/>
      <c r="D31" s="81" t="s">
        <v>183</v>
      </c>
      <c r="E31" s="83"/>
      <c r="F31" s="82" t="s">
        <v>187</v>
      </c>
      <c r="G31" s="69" t="s">
        <v>99</v>
      </c>
      <c r="H31" s="434"/>
      <c r="I31" s="435"/>
      <c r="J31" s="77"/>
      <c r="K31" s="78"/>
      <c r="L31" s="410"/>
      <c r="M31" s="410"/>
    </row>
    <row r="32" spans="1:13" ht="16.5" x14ac:dyDescent="0.25">
      <c r="A32" s="423"/>
      <c r="B32" s="79"/>
      <c r="C32" s="80"/>
      <c r="D32" s="81" t="s">
        <v>183</v>
      </c>
      <c r="E32" s="83"/>
      <c r="F32" s="82" t="s">
        <v>187</v>
      </c>
      <c r="G32" s="69" t="s">
        <v>99</v>
      </c>
      <c r="H32" s="434"/>
      <c r="I32" s="435"/>
      <c r="J32" s="77"/>
      <c r="K32" s="78"/>
      <c r="L32" s="410"/>
      <c r="M32" s="410"/>
    </row>
    <row r="33" spans="1:13" ht="16.5" x14ac:dyDescent="0.25">
      <c r="A33" s="423"/>
      <c r="B33" s="79"/>
      <c r="C33" s="80"/>
      <c r="D33" s="81" t="s">
        <v>183</v>
      </c>
      <c r="E33" s="83"/>
      <c r="F33" s="82" t="s">
        <v>187</v>
      </c>
      <c r="G33" s="69" t="s">
        <v>99</v>
      </c>
      <c r="H33" s="434"/>
      <c r="I33" s="435"/>
      <c r="J33" s="77"/>
      <c r="K33" s="78"/>
      <c r="L33" s="410"/>
      <c r="M33" s="410"/>
    </row>
    <row r="34" spans="1:13" ht="16.5" x14ac:dyDescent="0.25">
      <c r="A34" s="423"/>
      <c r="B34" s="79"/>
      <c r="C34" s="80"/>
      <c r="D34" s="81" t="s">
        <v>183</v>
      </c>
      <c r="E34" s="83"/>
      <c r="F34" s="82" t="s">
        <v>187</v>
      </c>
      <c r="G34" s="69" t="s">
        <v>99</v>
      </c>
      <c r="H34" s="434"/>
      <c r="I34" s="435"/>
      <c r="J34" s="77"/>
      <c r="K34" s="78"/>
      <c r="L34" s="410"/>
      <c r="M34" s="410"/>
    </row>
    <row r="35" spans="1:13" ht="16.5" x14ac:dyDescent="0.25">
      <c r="A35" s="424"/>
      <c r="B35" s="79"/>
      <c r="C35" s="80"/>
      <c r="D35" s="81" t="s">
        <v>183</v>
      </c>
      <c r="E35" s="83"/>
      <c r="F35" s="82" t="s">
        <v>187</v>
      </c>
      <c r="G35" s="69" t="s">
        <v>99</v>
      </c>
      <c r="H35" s="434"/>
      <c r="I35" s="435"/>
      <c r="J35" s="77"/>
      <c r="K35" s="78"/>
      <c r="L35" s="410"/>
      <c r="M35" s="410"/>
    </row>
    <row r="36" spans="1:13" ht="16.5" x14ac:dyDescent="0.25">
      <c r="A36" s="68">
        <f>A30+1</f>
        <v>3</v>
      </c>
      <c r="B36" s="411" t="s">
        <v>150</v>
      </c>
      <c r="C36" s="411"/>
      <c r="D36" s="411"/>
      <c r="E36" s="411"/>
      <c r="F36" s="411"/>
      <c r="G36" s="69" t="s">
        <v>99</v>
      </c>
      <c r="H36" s="431"/>
      <c r="I36" s="432"/>
      <c r="J36" s="431"/>
      <c r="K36" s="432"/>
      <c r="L36" s="410"/>
      <c r="M36" s="410"/>
    </row>
    <row r="37" spans="1:13" ht="16.5" x14ac:dyDescent="0.25">
      <c r="A37" s="68">
        <f>A36+1</f>
        <v>4</v>
      </c>
      <c r="B37" s="411" t="s">
        <v>188</v>
      </c>
      <c r="C37" s="411"/>
      <c r="D37" s="411"/>
      <c r="E37" s="411"/>
      <c r="F37" s="411"/>
      <c r="G37" s="69" t="s">
        <v>99</v>
      </c>
      <c r="H37" s="431"/>
      <c r="I37" s="432"/>
      <c r="J37" s="431"/>
      <c r="K37" s="432"/>
      <c r="L37" s="410"/>
      <c r="M37" s="410"/>
    </row>
    <row r="38" spans="1:13" ht="16.5" x14ac:dyDescent="0.25">
      <c r="A38" s="68">
        <f>A37+1</f>
        <v>5</v>
      </c>
      <c r="B38" s="411" t="s">
        <v>159</v>
      </c>
      <c r="C38" s="411"/>
      <c r="D38" s="411"/>
      <c r="E38" s="411"/>
      <c r="F38" s="411"/>
      <c r="G38" s="69" t="s">
        <v>99</v>
      </c>
      <c r="H38" s="431"/>
      <c r="I38" s="432"/>
      <c r="J38" s="431"/>
      <c r="K38" s="432"/>
      <c r="L38" s="410"/>
      <c r="M38" s="410"/>
    </row>
    <row r="39" spans="1:13" ht="16.5" x14ac:dyDescent="0.25">
      <c r="A39" s="68">
        <f t="shared" ref="A39:A41" si="1">A38+1</f>
        <v>6</v>
      </c>
      <c r="B39" s="411" t="s">
        <v>160</v>
      </c>
      <c r="C39" s="411"/>
      <c r="D39" s="411"/>
      <c r="E39" s="411"/>
      <c r="F39" s="411"/>
      <c r="G39" s="69" t="s">
        <v>99</v>
      </c>
      <c r="H39" s="431"/>
      <c r="I39" s="432"/>
      <c r="J39" s="431"/>
      <c r="K39" s="432"/>
      <c r="L39" s="410"/>
      <c r="M39" s="410"/>
    </row>
    <row r="40" spans="1:13" ht="53.25" customHeight="1" x14ac:dyDescent="0.25">
      <c r="A40" s="68">
        <f t="shared" si="1"/>
        <v>7</v>
      </c>
      <c r="B40" s="411" t="s">
        <v>151</v>
      </c>
      <c r="C40" s="411"/>
      <c r="D40" s="411"/>
      <c r="E40" s="411"/>
      <c r="F40" s="411"/>
      <c r="G40" s="69" t="s">
        <v>99</v>
      </c>
      <c r="H40" s="438"/>
      <c r="I40" s="439"/>
      <c r="J40" s="461"/>
      <c r="K40" s="462"/>
      <c r="L40" s="410"/>
      <c r="M40" s="410"/>
    </row>
    <row r="41" spans="1:13" ht="16.5" x14ac:dyDescent="0.25">
      <c r="A41" s="68">
        <f t="shared" si="1"/>
        <v>8</v>
      </c>
      <c r="B41" s="411" t="s">
        <v>152</v>
      </c>
      <c r="C41" s="411"/>
      <c r="D41" s="411"/>
      <c r="E41" s="411"/>
      <c r="F41" s="411"/>
      <c r="G41" s="69" t="s">
        <v>99</v>
      </c>
      <c r="H41" s="431"/>
      <c r="I41" s="437"/>
      <c r="J41" s="437"/>
      <c r="K41" s="437"/>
      <c r="L41" s="437"/>
      <c r="M41" s="432"/>
    </row>
    <row r="42" spans="1:13" ht="16.5" x14ac:dyDescent="0.25">
      <c r="A42" s="458" t="s">
        <v>153</v>
      </c>
      <c r="B42" s="459"/>
      <c r="C42" s="459"/>
      <c r="D42" s="459"/>
      <c r="E42" s="459"/>
      <c r="F42" s="459"/>
      <c r="G42" s="459"/>
      <c r="H42" s="459"/>
      <c r="I42" s="459"/>
      <c r="J42" s="459"/>
      <c r="K42" s="459"/>
      <c r="L42" s="459"/>
      <c r="M42" s="460"/>
    </row>
    <row r="43" spans="1:13" ht="9.75" customHeight="1" x14ac:dyDescent="0.25"/>
    <row r="44" spans="1:13" ht="39" customHeight="1" x14ac:dyDescent="0.25">
      <c r="A44" s="436" t="s">
        <v>161</v>
      </c>
      <c r="B44" s="436"/>
      <c r="C44" s="436"/>
      <c r="D44" s="436"/>
      <c r="E44" s="436"/>
      <c r="F44" s="436"/>
      <c r="G44" s="436"/>
      <c r="H44" s="436"/>
      <c r="I44" s="436"/>
      <c r="J44" s="436"/>
      <c r="K44" s="436"/>
      <c r="L44" s="436"/>
      <c r="M44" s="436"/>
    </row>
    <row r="45" spans="1:13" ht="22.5" customHeight="1" x14ac:dyDescent="0.25">
      <c r="A45" s="160"/>
      <c r="B45" s="160"/>
      <c r="C45" s="160"/>
      <c r="D45" s="160"/>
      <c r="E45" s="160"/>
      <c r="F45" s="160"/>
      <c r="G45" s="160"/>
      <c r="H45" s="160"/>
      <c r="I45" s="160"/>
      <c r="J45" s="160"/>
      <c r="K45" s="160"/>
      <c r="L45" s="160"/>
      <c r="M45" s="160"/>
    </row>
    <row r="46" spans="1:13" ht="12" customHeight="1" x14ac:dyDescent="0.25">
      <c r="A46" s="403" t="s">
        <v>227</v>
      </c>
      <c r="B46" s="403"/>
      <c r="C46" s="403"/>
      <c r="D46" s="403"/>
      <c r="E46" s="212"/>
      <c r="F46" s="403" t="s">
        <v>227</v>
      </c>
      <c r="G46" s="403"/>
      <c r="H46" s="403"/>
      <c r="I46" s="212"/>
      <c r="J46" s="404" t="s">
        <v>227</v>
      </c>
      <c r="K46" s="404"/>
      <c r="L46" s="404"/>
    </row>
    <row r="47" spans="1:13" ht="12" customHeight="1" x14ac:dyDescent="0.25">
      <c r="A47" s="405" t="s">
        <v>56</v>
      </c>
      <c r="B47" s="405"/>
      <c r="C47" s="405"/>
      <c r="D47" s="405"/>
      <c r="E47" s="212"/>
      <c r="F47" s="405" t="s">
        <v>49</v>
      </c>
      <c r="G47" s="405"/>
      <c r="H47" s="405"/>
      <c r="I47" s="212"/>
      <c r="J47" s="406" t="s">
        <v>43</v>
      </c>
      <c r="K47" s="406"/>
      <c r="L47" s="406"/>
    </row>
    <row r="48" spans="1:13" ht="12" customHeight="1" x14ac:dyDescent="0.25">
      <c r="A48" s="407" t="s">
        <v>46</v>
      </c>
      <c r="B48" s="407"/>
      <c r="C48" s="407"/>
      <c r="D48" s="407"/>
      <c r="E48" s="212"/>
      <c r="F48" s="405" t="s">
        <v>46</v>
      </c>
      <c r="G48" s="405"/>
      <c r="H48" s="405"/>
      <c r="I48" s="212"/>
      <c r="J48" s="408" t="s">
        <v>44</v>
      </c>
      <c r="K48" s="408"/>
      <c r="L48" s="408"/>
    </row>
    <row r="49" spans="1:13" ht="14.25" customHeight="1" x14ac:dyDescent="0.25">
      <c r="A49" s="418" t="s">
        <v>162</v>
      </c>
      <c r="B49" s="418"/>
      <c r="C49" s="418"/>
      <c r="D49" s="418"/>
      <c r="E49" s="418"/>
      <c r="F49" s="418"/>
      <c r="G49" s="418"/>
      <c r="H49" s="418"/>
      <c r="I49" s="418"/>
      <c r="J49" s="418"/>
      <c r="K49" s="418"/>
      <c r="L49" s="418"/>
      <c r="M49" s="418"/>
    </row>
    <row r="50" spans="1:13" ht="3.75" customHeight="1" x14ac:dyDescent="0.25">
      <c r="A50" s="75"/>
      <c r="B50" s="76"/>
      <c r="C50" s="76"/>
      <c r="D50" s="76"/>
      <c r="E50" s="76"/>
      <c r="F50" s="76"/>
      <c r="G50" s="76"/>
      <c r="H50" s="76"/>
      <c r="I50" s="76"/>
      <c r="J50" s="76"/>
      <c r="K50" s="76"/>
      <c r="L50" s="76"/>
      <c r="M50" s="76"/>
    </row>
    <row r="51" spans="1:13" ht="25.5" x14ac:dyDescent="0.25">
      <c r="A51" s="67" t="s">
        <v>169</v>
      </c>
      <c r="B51" s="419" t="s">
        <v>133</v>
      </c>
      <c r="C51" s="419"/>
      <c r="D51" s="419"/>
      <c r="E51" s="419"/>
      <c r="F51" s="419"/>
      <c r="G51" s="419"/>
      <c r="H51" s="420" t="s">
        <v>168</v>
      </c>
      <c r="I51" s="421"/>
      <c r="J51" s="420" t="s">
        <v>154</v>
      </c>
      <c r="K51" s="421"/>
      <c r="L51" s="410" t="s">
        <v>134</v>
      </c>
      <c r="M51" s="410"/>
    </row>
    <row r="52" spans="1:13" ht="50.25" customHeight="1" x14ac:dyDescent="0.25">
      <c r="A52" s="68">
        <v>1</v>
      </c>
      <c r="B52" s="411" t="s">
        <v>165</v>
      </c>
      <c r="C52" s="411"/>
      <c r="D52" s="411"/>
      <c r="E52" s="411"/>
      <c r="F52" s="411"/>
      <c r="G52" s="69" t="s">
        <v>99</v>
      </c>
      <c r="H52" s="431"/>
      <c r="I52" s="432"/>
      <c r="J52" s="431"/>
      <c r="K52" s="432"/>
      <c r="L52" s="410"/>
      <c r="M52" s="410"/>
    </row>
    <row r="53" spans="1:13" ht="32.25" customHeight="1" x14ac:dyDescent="0.25">
      <c r="A53" s="422">
        <f>A52+1</f>
        <v>2</v>
      </c>
      <c r="B53" s="425" t="s">
        <v>166</v>
      </c>
      <c r="C53" s="426"/>
      <c r="D53" s="426"/>
      <c r="E53" s="426"/>
      <c r="F53" s="426"/>
      <c r="G53" s="426"/>
      <c r="H53" s="426"/>
      <c r="I53" s="426"/>
      <c r="J53" s="426"/>
      <c r="K53" s="426"/>
      <c r="L53" s="426"/>
      <c r="M53" s="427"/>
    </row>
    <row r="54" spans="1:13" ht="15" customHeight="1" x14ac:dyDescent="0.25">
      <c r="A54" s="423"/>
      <c r="B54" s="412" t="s">
        <v>189</v>
      </c>
      <c r="C54" s="413"/>
      <c r="D54" s="413"/>
      <c r="E54" s="413"/>
      <c r="F54" s="414"/>
      <c r="G54" s="69" t="s">
        <v>99</v>
      </c>
      <c r="H54" s="431"/>
      <c r="I54" s="432"/>
      <c r="J54" s="431"/>
      <c r="K54" s="432"/>
      <c r="L54" s="410"/>
      <c r="M54" s="410"/>
    </row>
    <row r="55" spans="1:13" ht="15" customHeight="1" x14ac:dyDescent="0.25">
      <c r="A55" s="423"/>
      <c r="B55" s="412" t="s">
        <v>190</v>
      </c>
      <c r="C55" s="413"/>
      <c r="D55" s="413"/>
      <c r="E55" s="413"/>
      <c r="F55" s="414"/>
      <c r="G55" s="69" t="s">
        <v>99</v>
      </c>
      <c r="H55" s="431"/>
      <c r="I55" s="432"/>
      <c r="J55" s="431"/>
      <c r="K55" s="432"/>
      <c r="L55" s="410"/>
      <c r="M55" s="410"/>
    </row>
    <row r="56" spans="1:13" ht="15" customHeight="1" x14ac:dyDescent="0.25">
      <c r="A56" s="423"/>
      <c r="B56" s="412" t="s">
        <v>191</v>
      </c>
      <c r="C56" s="413"/>
      <c r="D56" s="413"/>
      <c r="E56" s="413"/>
      <c r="F56" s="414"/>
      <c r="G56" s="69" t="s">
        <v>99</v>
      </c>
      <c r="H56" s="431"/>
      <c r="I56" s="432"/>
      <c r="J56" s="431"/>
      <c r="K56" s="432"/>
      <c r="L56" s="410"/>
      <c r="M56" s="410"/>
    </row>
    <row r="57" spans="1:13" ht="15" customHeight="1" x14ac:dyDescent="0.25">
      <c r="A57" s="423"/>
      <c r="B57" s="412" t="s">
        <v>192</v>
      </c>
      <c r="C57" s="413"/>
      <c r="D57" s="413"/>
      <c r="E57" s="413"/>
      <c r="F57" s="414"/>
      <c r="G57" s="69" t="s">
        <v>99</v>
      </c>
      <c r="H57" s="431"/>
      <c r="I57" s="432"/>
      <c r="J57" s="431"/>
      <c r="K57" s="432"/>
      <c r="L57" s="410"/>
      <c r="M57" s="410"/>
    </row>
    <row r="58" spans="1:13" ht="15" customHeight="1" x14ac:dyDescent="0.25">
      <c r="A58" s="423"/>
      <c r="B58" s="412" t="s">
        <v>193</v>
      </c>
      <c r="C58" s="413"/>
      <c r="D58" s="413"/>
      <c r="E58" s="413"/>
      <c r="F58" s="414"/>
      <c r="G58" s="69" t="s">
        <v>99</v>
      </c>
      <c r="H58" s="409"/>
      <c r="I58" s="409"/>
      <c r="J58" s="431"/>
      <c r="K58" s="432"/>
      <c r="L58" s="410"/>
      <c r="M58" s="410"/>
    </row>
    <row r="59" spans="1:13" ht="15" customHeight="1" x14ac:dyDescent="0.25">
      <c r="A59" s="424"/>
      <c r="B59" s="415" t="s">
        <v>194</v>
      </c>
      <c r="C59" s="416"/>
      <c r="D59" s="416"/>
      <c r="E59" s="416"/>
      <c r="F59" s="417"/>
      <c r="G59" s="69" t="s">
        <v>99</v>
      </c>
      <c r="H59" s="409"/>
      <c r="I59" s="409"/>
      <c r="J59" s="431"/>
      <c r="K59" s="432"/>
      <c r="L59" s="410"/>
      <c r="M59" s="410"/>
    </row>
    <row r="60" spans="1:13" ht="16.5" customHeight="1" x14ac:dyDescent="0.25">
      <c r="A60" s="410">
        <f>A53+1</f>
        <v>3</v>
      </c>
      <c r="B60" s="454" t="s">
        <v>136</v>
      </c>
      <c r="C60" s="455"/>
      <c r="D60" s="455"/>
      <c r="E60" s="455"/>
      <c r="F60" s="455"/>
      <c r="G60" s="455"/>
      <c r="H60" s="455"/>
      <c r="I60" s="455"/>
      <c r="J60" s="455"/>
      <c r="K60" s="455"/>
      <c r="L60" s="455"/>
      <c r="M60" s="456"/>
    </row>
    <row r="61" spans="1:13" ht="15" customHeight="1" x14ac:dyDescent="0.25">
      <c r="A61" s="410"/>
      <c r="B61" s="433" t="s">
        <v>182</v>
      </c>
      <c r="C61" s="433"/>
      <c r="D61" s="433"/>
      <c r="E61" s="433"/>
      <c r="F61" s="433"/>
      <c r="G61" s="69" t="s">
        <v>99</v>
      </c>
      <c r="H61" s="409"/>
      <c r="I61" s="409"/>
      <c r="J61" s="409"/>
      <c r="K61" s="409"/>
      <c r="L61" s="410"/>
      <c r="M61" s="410"/>
    </row>
    <row r="62" spans="1:13" ht="15" customHeight="1" x14ac:dyDescent="0.25">
      <c r="A62" s="410"/>
      <c r="B62" s="433" t="s">
        <v>137</v>
      </c>
      <c r="C62" s="433"/>
      <c r="D62" s="433"/>
      <c r="E62" s="433"/>
      <c r="F62" s="433"/>
      <c r="G62" s="69" t="s">
        <v>99</v>
      </c>
      <c r="H62" s="409"/>
      <c r="I62" s="409"/>
      <c r="J62" s="409"/>
      <c r="K62" s="409"/>
      <c r="L62" s="410"/>
      <c r="M62" s="410"/>
    </row>
    <row r="63" spans="1:13" ht="15" customHeight="1" x14ac:dyDescent="0.25">
      <c r="A63" s="410"/>
      <c r="B63" s="433" t="s">
        <v>138</v>
      </c>
      <c r="C63" s="433"/>
      <c r="D63" s="433"/>
      <c r="E63" s="433"/>
      <c r="F63" s="433"/>
      <c r="G63" s="69" t="s">
        <v>99</v>
      </c>
      <c r="H63" s="409"/>
      <c r="I63" s="409"/>
      <c r="J63" s="409"/>
      <c r="K63" s="409"/>
      <c r="L63" s="410"/>
      <c r="M63" s="410"/>
    </row>
    <row r="64" spans="1:13" ht="15" customHeight="1" x14ac:dyDescent="0.25">
      <c r="A64" s="410"/>
      <c r="B64" s="457" t="s">
        <v>139</v>
      </c>
      <c r="C64" s="457"/>
      <c r="D64" s="457"/>
      <c r="E64" s="457"/>
      <c r="F64" s="457"/>
      <c r="G64" s="69" t="s">
        <v>99</v>
      </c>
      <c r="H64" s="409"/>
      <c r="I64" s="409"/>
      <c r="J64" s="409"/>
      <c r="K64" s="409"/>
      <c r="L64" s="410"/>
      <c r="M64" s="410"/>
    </row>
    <row r="65" spans="1:13" ht="142.5" customHeight="1" x14ac:dyDescent="0.25">
      <c r="A65" s="451" t="s">
        <v>167</v>
      </c>
      <c r="B65" s="451"/>
      <c r="C65" s="451"/>
      <c r="D65" s="451"/>
      <c r="E65" s="451"/>
      <c r="F65" s="451"/>
      <c r="G65" s="451"/>
      <c r="H65" s="451"/>
      <c r="I65" s="451"/>
      <c r="J65" s="451"/>
      <c r="K65" s="451"/>
      <c r="L65" s="451"/>
      <c r="M65" s="451"/>
    </row>
    <row r="66" spans="1:13" ht="4.5" customHeight="1" x14ac:dyDescent="0.25">
      <c r="A66" s="75"/>
      <c r="B66" s="76"/>
      <c r="C66" s="76"/>
      <c r="D66" s="76"/>
      <c r="E66" s="76"/>
      <c r="F66" s="76"/>
      <c r="G66" s="76"/>
      <c r="H66" s="76"/>
      <c r="I66" s="76"/>
      <c r="J66" s="76"/>
      <c r="K66" s="76"/>
      <c r="L66" s="76"/>
      <c r="M66" s="76"/>
    </row>
    <row r="67" spans="1:13" x14ac:dyDescent="0.25">
      <c r="A67" s="75"/>
      <c r="B67" s="76"/>
      <c r="C67" s="76"/>
      <c r="D67" s="76"/>
      <c r="E67" s="76"/>
      <c r="F67" s="76"/>
      <c r="G67" s="76"/>
      <c r="H67" s="76"/>
      <c r="I67" s="76"/>
      <c r="J67" s="76"/>
      <c r="K67" s="76"/>
      <c r="L67" s="76"/>
      <c r="M67" s="76"/>
    </row>
    <row r="68" spans="1:13" x14ac:dyDescent="0.25">
      <c r="A68" s="75"/>
      <c r="B68" s="75"/>
      <c r="C68" s="75"/>
      <c r="D68" s="75"/>
      <c r="E68" s="75"/>
      <c r="F68" s="75"/>
      <c r="G68" s="75"/>
      <c r="H68" s="75"/>
      <c r="I68" s="75"/>
      <c r="J68" s="75"/>
      <c r="K68" s="75"/>
      <c r="L68" s="75"/>
      <c r="M68" s="75"/>
    </row>
    <row r="69" spans="1:13" ht="12" customHeight="1" x14ac:dyDescent="0.25">
      <c r="A69" s="403" t="s">
        <v>227</v>
      </c>
      <c r="B69" s="403"/>
      <c r="C69" s="403"/>
      <c r="D69" s="403"/>
      <c r="E69" s="212"/>
      <c r="F69" s="403" t="s">
        <v>227</v>
      </c>
      <c r="G69" s="403"/>
      <c r="H69" s="403"/>
      <c r="I69" s="212"/>
      <c r="J69" s="404" t="s">
        <v>227</v>
      </c>
      <c r="K69" s="404"/>
      <c r="L69" s="404"/>
    </row>
    <row r="70" spans="1:13" ht="12" customHeight="1" x14ac:dyDescent="0.25">
      <c r="A70" s="405" t="s">
        <v>56</v>
      </c>
      <c r="B70" s="405"/>
      <c r="C70" s="405"/>
      <c r="D70" s="405"/>
      <c r="E70" s="212"/>
      <c r="F70" s="405" t="s">
        <v>49</v>
      </c>
      <c r="G70" s="405"/>
      <c r="H70" s="405"/>
      <c r="I70" s="212"/>
      <c r="J70" s="406" t="s">
        <v>43</v>
      </c>
      <c r="K70" s="406"/>
      <c r="L70" s="406"/>
    </row>
    <row r="71" spans="1:13" ht="12" customHeight="1" x14ac:dyDescent="0.25">
      <c r="A71" s="407" t="s">
        <v>46</v>
      </c>
      <c r="B71" s="407"/>
      <c r="C71" s="407"/>
      <c r="D71" s="407"/>
      <c r="E71" s="212"/>
      <c r="F71" s="405" t="s">
        <v>46</v>
      </c>
      <c r="G71" s="405"/>
      <c r="H71" s="405"/>
      <c r="I71" s="212"/>
      <c r="J71" s="408" t="s">
        <v>44</v>
      </c>
      <c r="K71" s="408"/>
      <c r="L71" s="408"/>
    </row>
    <row r="72" spans="1:13" x14ac:dyDescent="0.25">
      <c r="A72" s="197" t="s">
        <v>4</v>
      </c>
      <c r="B72" s="198"/>
      <c r="C72" s="198"/>
      <c r="D72" s="198"/>
      <c r="E72" s="198"/>
      <c r="F72" s="198"/>
      <c r="G72" s="198"/>
      <c r="H72" s="198"/>
      <c r="I72" s="198"/>
      <c r="J72" s="198"/>
      <c r="K72" s="198"/>
      <c r="L72" s="198"/>
      <c r="M72" s="198"/>
    </row>
  </sheetData>
  <mergeCells count="179">
    <mergeCell ref="H54:I54"/>
    <mergeCell ref="B63:F63"/>
    <mergeCell ref="B64:F64"/>
    <mergeCell ref="L9:M9"/>
    <mergeCell ref="A42:M42"/>
    <mergeCell ref="H39:I39"/>
    <mergeCell ref="J39:K39"/>
    <mergeCell ref="H40:I40"/>
    <mergeCell ref="J40:K40"/>
    <mergeCell ref="H29:I29"/>
    <mergeCell ref="L38:M38"/>
    <mergeCell ref="L28:M28"/>
    <mergeCell ref="B29:F29"/>
    <mergeCell ref="L29:M29"/>
    <mergeCell ref="B24:F24"/>
    <mergeCell ref="L20:M20"/>
    <mergeCell ref="L24:M24"/>
    <mergeCell ref="J29:K29"/>
    <mergeCell ref="H36:I36"/>
    <mergeCell ref="J36:K36"/>
    <mergeCell ref="H38:I38"/>
    <mergeCell ref="J38:K38"/>
    <mergeCell ref="A30:A35"/>
    <mergeCell ref="H41:M41"/>
    <mergeCell ref="A65:M65"/>
    <mergeCell ref="A6:C6"/>
    <mergeCell ref="H6:I6"/>
    <mergeCell ref="A60:A64"/>
    <mergeCell ref="H61:I61"/>
    <mergeCell ref="J61:K61"/>
    <mergeCell ref="L61:M61"/>
    <mergeCell ref="H63:I63"/>
    <mergeCell ref="J63:K63"/>
    <mergeCell ref="L63:M63"/>
    <mergeCell ref="H64:I64"/>
    <mergeCell ref="J64:K64"/>
    <mergeCell ref="L64:M64"/>
    <mergeCell ref="L56:M56"/>
    <mergeCell ref="L57:M57"/>
    <mergeCell ref="L58:M58"/>
    <mergeCell ref="L59:M59"/>
    <mergeCell ref="B60:M60"/>
    <mergeCell ref="B18:F18"/>
    <mergeCell ref="A26:M26"/>
    <mergeCell ref="B28:G28"/>
    <mergeCell ref="B36:F36"/>
    <mergeCell ref="L36:M36"/>
    <mergeCell ref="B38:F38"/>
    <mergeCell ref="A1:M1"/>
    <mergeCell ref="L17:M17"/>
    <mergeCell ref="B17:F17"/>
    <mergeCell ref="L10:M10"/>
    <mergeCell ref="A5:D5"/>
    <mergeCell ref="H9:I9"/>
    <mergeCell ref="J9:K9"/>
    <mergeCell ref="H10:I10"/>
    <mergeCell ref="F4:G4"/>
    <mergeCell ref="H4:I4"/>
    <mergeCell ref="J4:K4"/>
    <mergeCell ref="B10:F10"/>
    <mergeCell ref="B9:G9"/>
    <mergeCell ref="A7:M7"/>
    <mergeCell ref="J10:K10"/>
    <mergeCell ref="A3:B3"/>
    <mergeCell ref="C3:M3"/>
    <mergeCell ref="A4:B4"/>
    <mergeCell ref="C4:E4"/>
    <mergeCell ref="L4:M4"/>
    <mergeCell ref="A11:A16"/>
    <mergeCell ref="B11:M11"/>
    <mergeCell ref="H14:I14"/>
    <mergeCell ref="H15:I15"/>
    <mergeCell ref="B30:M30"/>
    <mergeCell ref="B37:F37"/>
    <mergeCell ref="L31:M31"/>
    <mergeCell ref="H32:I32"/>
    <mergeCell ref="L32:M32"/>
    <mergeCell ref="H33:I33"/>
    <mergeCell ref="L33:M33"/>
    <mergeCell ref="H34:I34"/>
    <mergeCell ref="L34:M34"/>
    <mergeCell ref="H35:I35"/>
    <mergeCell ref="L35:M35"/>
    <mergeCell ref="B21:F21"/>
    <mergeCell ref="B22:F22"/>
    <mergeCell ref="B23:F23"/>
    <mergeCell ref="H23:M23"/>
    <mergeCell ref="J22:K22"/>
    <mergeCell ref="L21:M21"/>
    <mergeCell ref="L22:M22"/>
    <mergeCell ref="B19:F19"/>
    <mergeCell ref="B20:F20"/>
    <mergeCell ref="H20:I20"/>
    <mergeCell ref="H16:I16"/>
    <mergeCell ref="L12:M12"/>
    <mergeCell ref="L13:M13"/>
    <mergeCell ref="L14:M14"/>
    <mergeCell ref="L15:M15"/>
    <mergeCell ref="L16:M16"/>
    <mergeCell ref="L19:M19"/>
    <mergeCell ref="J19:K19"/>
    <mergeCell ref="H18:M18"/>
    <mergeCell ref="H17:I17"/>
    <mergeCell ref="J17:K17"/>
    <mergeCell ref="H19:I19"/>
    <mergeCell ref="H12:I12"/>
    <mergeCell ref="H13:I13"/>
    <mergeCell ref="H28:I28"/>
    <mergeCell ref="J28:K28"/>
    <mergeCell ref="B61:F61"/>
    <mergeCell ref="L52:M52"/>
    <mergeCell ref="L54:M54"/>
    <mergeCell ref="L55:M55"/>
    <mergeCell ref="B54:F54"/>
    <mergeCell ref="B55:F55"/>
    <mergeCell ref="B58:F58"/>
    <mergeCell ref="J54:K54"/>
    <mergeCell ref="J55:K55"/>
    <mergeCell ref="J37:K37"/>
    <mergeCell ref="L37:M37"/>
    <mergeCell ref="H37:I37"/>
    <mergeCell ref="J56:K56"/>
    <mergeCell ref="J57:K57"/>
    <mergeCell ref="J58:K58"/>
    <mergeCell ref="J59:K59"/>
    <mergeCell ref="H52:I52"/>
    <mergeCell ref="J52:K52"/>
    <mergeCell ref="H55:I55"/>
    <mergeCell ref="H56:I56"/>
    <mergeCell ref="H57:I57"/>
    <mergeCell ref="H58:I58"/>
    <mergeCell ref="J71:L71"/>
    <mergeCell ref="J69:L69"/>
    <mergeCell ref="A70:D70"/>
    <mergeCell ref="A71:D71"/>
    <mergeCell ref="A69:D69"/>
    <mergeCell ref="F69:H69"/>
    <mergeCell ref="F70:H70"/>
    <mergeCell ref="F71:H71"/>
    <mergeCell ref="J5:K5"/>
    <mergeCell ref="L5:M5"/>
    <mergeCell ref="B56:F56"/>
    <mergeCell ref="H24:I24"/>
    <mergeCell ref="J20:K20"/>
    <mergeCell ref="J24:K24"/>
    <mergeCell ref="H21:I21"/>
    <mergeCell ref="J21:K21"/>
    <mergeCell ref="B62:F62"/>
    <mergeCell ref="H31:I31"/>
    <mergeCell ref="A44:M44"/>
    <mergeCell ref="B41:F41"/>
    <mergeCell ref="L39:M39"/>
    <mergeCell ref="L40:M40"/>
    <mergeCell ref="B39:F39"/>
    <mergeCell ref="B40:F40"/>
    <mergeCell ref="F46:H46"/>
    <mergeCell ref="J46:L46"/>
    <mergeCell ref="A47:D47"/>
    <mergeCell ref="F47:H47"/>
    <mergeCell ref="J47:L47"/>
    <mergeCell ref="A48:D48"/>
    <mergeCell ref="F48:H48"/>
    <mergeCell ref="J48:L48"/>
    <mergeCell ref="J70:L70"/>
    <mergeCell ref="H62:I62"/>
    <mergeCell ref="J62:K62"/>
    <mergeCell ref="L62:M62"/>
    <mergeCell ref="H59:I59"/>
    <mergeCell ref="B52:F52"/>
    <mergeCell ref="B57:F57"/>
    <mergeCell ref="B59:F59"/>
    <mergeCell ref="A46:D46"/>
    <mergeCell ref="A49:M49"/>
    <mergeCell ref="B51:G51"/>
    <mergeCell ref="H51:I51"/>
    <mergeCell ref="J51:K51"/>
    <mergeCell ref="L51:M51"/>
    <mergeCell ref="A53:A59"/>
    <mergeCell ref="B53:M53"/>
  </mergeCells>
  <phoneticPr fontId="7" type="noConversion"/>
  <dataValidations count="1">
    <dataValidation type="list" allowBlank="1" showInputMessage="1" showErrorMessage="1" sqref="H17 H40 J22">
      <formula1>"☐Yes,☐No"</formula1>
    </dataValidation>
  </dataValidations>
  <printOptions horizontalCentered="1"/>
  <pageMargins left="0.45" right="0.2" top="0.5" bottom="0.125" header="0.05" footer="0.05"/>
  <pageSetup paperSize="9" scale="90" orientation="portrait" r:id="rId1"/>
  <headerFooter>
    <oddFooter>&amp;R&amp;6Date of Format update 28th Feb.2023</oddFoot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Top Sheet</vt:lpstr>
      <vt:lpstr>General</vt:lpstr>
      <vt:lpstr>Format-P1</vt:lpstr>
      <vt:lpstr>Format-C1(Traffic).</vt:lpstr>
      <vt:lpstr>Format-C2(F.L.)</vt:lpstr>
      <vt:lpstr>Format-G1</vt:lpstr>
      <vt:lpstr>'Format-C1(Traffic).'!Print_Area</vt:lpstr>
      <vt:lpstr>'Format-C2(F.L.)'!Print_Titles</vt:lpstr>
      <vt:lpstr>'Format-G1'!Print_Titles</vt:lpstr>
      <vt:lpstr>'Format-P1'!Print_Titles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Bulbul</dc:creator>
  <cp:lastModifiedBy>USER</cp:lastModifiedBy>
  <cp:lastPrinted>2023-05-24T03:13:25Z</cp:lastPrinted>
  <dcterms:created xsi:type="dcterms:W3CDTF">2020-05-29T05:49:54Z</dcterms:created>
  <dcterms:modified xsi:type="dcterms:W3CDTF">2024-01-21T06:52:43Z</dcterms:modified>
</cp:coreProperties>
</file>