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713E2049-0154-472C-8002-D4BF9D96786A}" xr6:coauthVersionLast="47" xr6:coauthVersionMax="47" xr10:uidLastSave="{00000000-0000-0000-0000-000000000000}"/>
  <bookViews>
    <workbookView xWindow="-110" yWindow="-110" windowWidth="19420" windowHeight="10300" tabRatio="651" xr2:uid="{00000000-000D-0000-FFFF-FFFF00000000}"/>
  </bookViews>
  <sheets>
    <sheet name="CGA Sheet 1 (with remarks)" sheetId="11" r:id="rId1"/>
    <sheet name="CGA Sheet 2 (scores only)" sheetId="4" r:id="rId2"/>
    <sheet name="CGA Sheet 3 (summary &amp; graph)" sheetId="10" r:id="rId3"/>
    <sheet name="CGA Sheet 4 (holding tax)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8" i="12" l="1"/>
  <c r="F299" i="12"/>
  <c r="F300" i="12"/>
  <c r="F301" i="12"/>
  <c r="F297" i="12"/>
  <c r="F273" i="12"/>
  <c r="F274" i="12"/>
  <c r="F275" i="12"/>
  <c r="F276" i="12"/>
  <c r="F272" i="12"/>
  <c r="F248" i="12"/>
  <c r="F249" i="12"/>
  <c r="F250" i="12"/>
  <c r="F251" i="12"/>
  <c r="F247" i="12"/>
  <c r="F223" i="12"/>
  <c r="F224" i="12"/>
  <c r="F225" i="12"/>
  <c r="F226" i="12"/>
  <c r="F222" i="12"/>
  <c r="F198" i="12"/>
  <c r="F199" i="12"/>
  <c r="F200" i="12"/>
  <c r="F201" i="12"/>
  <c r="F197" i="12"/>
  <c r="F173" i="12"/>
  <c r="F174" i="12"/>
  <c r="F175" i="12"/>
  <c r="F176" i="12"/>
  <c r="F172" i="12"/>
  <c r="F148" i="12"/>
  <c r="F149" i="12"/>
  <c r="F150" i="12"/>
  <c r="F151" i="12"/>
  <c r="F147" i="12"/>
  <c r="F123" i="12"/>
  <c r="F124" i="12"/>
  <c r="F125" i="12"/>
  <c r="F126" i="12"/>
  <c r="F122" i="12"/>
  <c r="F98" i="12"/>
  <c r="F99" i="12"/>
  <c r="F100" i="12"/>
  <c r="F101" i="12"/>
  <c r="F97" i="12"/>
  <c r="F77" i="12"/>
  <c r="F73" i="12"/>
  <c r="F74" i="12"/>
  <c r="F75" i="12"/>
  <c r="F76" i="12"/>
  <c r="F72" i="12"/>
  <c r="F48" i="12"/>
  <c r="F49" i="12"/>
  <c r="F50" i="12"/>
  <c r="F47" i="12"/>
  <c r="F23" i="12"/>
  <c r="F24" i="12"/>
  <c r="F25" i="12"/>
  <c r="F22" i="12"/>
  <c r="AQ22" i="11" l="1"/>
  <c r="AQ21" i="11"/>
  <c r="AQ20" i="11"/>
  <c r="AN22" i="11"/>
  <c r="AN21" i="11"/>
  <c r="AN20" i="11"/>
  <c r="AK22" i="11"/>
  <c r="AK21" i="11"/>
  <c r="AK20" i="11"/>
  <c r="AH22" i="11"/>
  <c r="AH21" i="11"/>
  <c r="AH20" i="11"/>
  <c r="AE21" i="11"/>
  <c r="AE22" i="11"/>
  <c r="AE20" i="11"/>
  <c r="AB22" i="11"/>
  <c r="AB21" i="11"/>
  <c r="AB20" i="11"/>
  <c r="Y22" i="11"/>
  <c r="Y21" i="11"/>
  <c r="V20" i="11"/>
  <c r="S21" i="11"/>
  <c r="S22" i="11"/>
  <c r="P22" i="11"/>
  <c r="M22" i="11"/>
  <c r="M21" i="11"/>
  <c r="P21" i="11"/>
  <c r="S20" i="11"/>
  <c r="P20" i="11"/>
  <c r="M20" i="11"/>
  <c r="AQ18" i="11"/>
  <c r="AQ17" i="11"/>
  <c r="AQ16" i="11"/>
  <c r="AN18" i="11"/>
  <c r="AN17" i="11"/>
  <c r="AN16" i="11"/>
  <c r="AK18" i="11"/>
  <c r="AK17" i="11"/>
  <c r="AK16" i="11"/>
  <c r="AH18" i="11"/>
  <c r="AH17" i="11"/>
  <c r="AH16" i="11"/>
  <c r="AE18" i="11" l="1"/>
  <c r="AE17" i="11"/>
  <c r="AE16" i="11"/>
  <c r="AB18" i="11"/>
  <c r="AB17" i="11"/>
  <c r="AB16" i="11"/>
  <c r="Y18" i="11"/>
  <c r="Y17" i="11"/>
  <c r="Y16" i="11"/>
  <c r="V18" i="11"/>
  <c r="V17" i="11"/>
  <c r="V16" i="11"/>
  <c r="S18" i="11"/>
  <c r="S17" i="11"/>
  <c r="S16" i="11"/>
  <c r="P18" i="11"/>
  <c r="P17" i="11"/>
  <c r="P16" i="11"/>
  <c r="M18" i="11"/>
  <c r="J18" i="11"/>
  <c r="J17" i="11"/>
  <c r="M17" i="11"/>
  <c r="M16" i="11"/>
  <c r="AQ13" i="11"/>
  <c r="AN13" i="11"/>
  <c r="AK13" i="11"/>
  <c r="AH13" i="11"/>
  <c r="AE13" i="11"/>
  <c r="AB13" i="11"/>
  <c r="Y13" i="11"/>
  <c r="V13" i="11"/>
  <c r="S13" i="11"/>
  <c r="P13" i="11"/>
  <c r="M13" i="11"/>
  <c r="J22" i="11"/>
  <c r="J21" i="11"/>
  <c r="J20" i="11"/>
  <c r="J16" i="11"/>
  <c r="J13" i="11"/>
  <c r="U15" i="4"/>
  <c r="T7" i="4" l="1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6" i="4"/>
  <c r="R13" i="4"/>
  <c r="R15" i="4"/>
  <c r="R16" i="4"/>
  <c r="R17" i="4"/>
  <c r="R18" i="4"/>
  <c r="R20" i="4"/>
  <c r="R21" i="4"/>
  <c r="R22" i="4"/>
  <c r="T23" i="4" l="1"/>
  <c r="S23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2" i="4"/>
  <c r="M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J7" i="4"/>
  <c r="J8" i="4"/>
  <c r="J9" i="4"/>
  <c r="J10" i="4"/>
  <c r="J11" i="4"/>
  <c r="J13" i="4"/>
  <c r="J14" i="4"/>
  <c r="J15" i="4"/>
  <c r="J16" i="4"/>
  <c r="J17" i="4"/>
  <c r="J18" i="4"/>
  <c r="J19" i="4"/>
  <c r="J20" i="4"/>
  <c r="J21" i="4"/>
  <c r="J22" i="4"/>
  <c r="I10" i="4"/>
  <c r="I11" i="4"/>
  <c r="I12" i="4"/>
  <c r="I14" i="4"/>
  <c r="I15" i="4"/>
  <c r="I16" i="4"/>
  <c r="I17" i="4"/>
  <c r="I18" i="4"/>
  <c r="I19" i="4"/>
  <c r="I20" i="4"/>
  <c r="I21" i="4"/>
  <c r="I22" i="4"/>
  <c r="Q23" i="4" l="1"/>
  <c r="P23" i="4"/>
  <c r="O23" i="4"/>
  <c r="N23" i="4"/>
  <c r="AQ23" i="11"/>
  <c r="AQ7" i="11"/>
  <c r="AQ8" i="11"/>
  <c r="AQ9" i="11"/>
  <c r="AQ10" i="11"/>
  <c r="AQ11" i="11"/>
  <c r="AQ12" i="11"/>
  <c r="AQ14" i="11"/>
  <c r="AQ15" i="11"/>
  <c r="AQ19" i="11"/>
  <c r="AQ6" i="11"/>
  <c r="AN23" i="11"/>
  <c r="AN7" i="11"/>
  <c r="AN8" i="11"/>
  <c r="AN9" i="11"/>
  <c r="AN10" i="11"/>
  <c r="AN11" i="11"/>
  <c r="AN12" i="11"/>
  <c r="AN14" i="11"/>
  <c r="AN15" i="11"/>
  <c r="AN19" i="11"/>
  <c r="AN6" i="11"/>
  <c r="AK7" i="11"/>
  <c r="R7" i="4" s="1"/>
  <c r="AK8" i="11"/>
  <c r="R8" i="4" s="1"/>
  <c r="AK9" i="11"/>
  <c r="R9" i="4" s="1"/>
  <c r="AK10" i="11"/>
  <c r="R10" i="4" s="1"/>
  <c r="AK11" i="11"/>
  <c r="R11" i="4" s="1"/>
  <c r="AK12" i="11"/>
  <c r="R12" i="4" s="1"/>
  <c r="AK14" i="11"/>
  <c r="R14" i="4" s="1"/>
  <c r="AK15" i="11"/>
  <c r="AK19" i="11"/>
  <c r="R19" i="4" s="1"/>
  <c r="AK6" i="11"/>
  <c r="R6" i="4" s="1"/>
  <c r="AH23" i="11"/>
  <c r="AH7" i="11"/>
  <c r="AH8" i="11"/>
  <c r="AH9" i="11"/>
  <c r="AH10" i="11"/>
  <c r="AH11" i="11"/>
  <c r="AH12" i="11"/>
  <c r="AH14" i="11"/>
  <c r="AH15" i="11"/>
  <c r="AH19" i="11"/>
  <c r="AH6" i="11"/>
  <c r="AB23" i="11"/>
  <c r="AB7" i="11"/>
  <c r="AB8" i="11"/>
  <c r="AB9" i="11"/>
  <c r="AB10" i="11"/>
  <c r="AB11" i="11"/>
  <c r="AB12" i="11"/>
  <c r="AB14" i="11"/>
  <c r="AB15" i="11"/>
  <c r="AB19" i="11"/>
  <c r="AB6" i="11"/>
  <c r="Y23" i="11"/>
  <c r="Y7" i="11"/>
  <c r="Y8" i="11"/>
  <c r="Y9" i="11"/>
  <c r="Y10" i="11"/>
  <c r="Y11" i="11"/>
  <c r="Y12" i="11"/>
  <c r="Y14" i="11"/>
  <c r="Y15" i="11"/>
  <c r="Y19" i="11"/>
  <c r="Y20" i="11"/>
  <c r="Y6" i="11"/>
  <c r="V23" i="11"/>
  <c r="V7" i="11"/>
  <c r="V8" i="11"/>
  <c r="V9" i="11"/>
  <c r="V10" i="11"/>
  <c r="V11" i="11"/>
  <c r="V12" i="11"/>
  <c r="V14" i="11"/>
  <c r="V15" i="11"/>
  <c r="V19" i="11"/>
  <c r="V21" i="11"/>
  <c r="M21" i="4" s="1"/>
  <c r="M23" i="4" s="1"/>
  <c r="V22" i="11"/>
  <c r="V6" i="11"/>
  <c r="S7" i="11"/>
  <c r="S8" i="11"/>
  <c r="S9" i="11"/>
  <c r="S10" i="11"/>
  <c r="S11" i="11"/>
  <c r="S12" i="11"/>
  <c r="S14" i="11"/>
  <c r="S15" i="11"/>
  <c r="S19" i="11"/>
  <c r="S6" i="11"/>
  <c r="L6" i="4" s="1"/>
  <c r="P7" i="11"/>
  <c r="P8" i="11"/>
  <c r="P9" i="11"/>
  <c r="P10" i="11"/>
  <c r="P11" i="11"/>
  <c r="P12" i="11"/>
  <c r="P14" i="11"/>
  <c r="P15" i="11"/>
  <c r="P19" i="11"/>
  <c r="P6" i="11"/>
  <c r="K6" i="4" s="1"/>
  <c r="M6" i="11"/>
  <c r="J6" i="4" s="1"/>
  <c r="M7" i="11"/>
  <c r="M8" i="11"/>
  <c r="M9" i="11"/>
  <c r="M10" i="11"/>
  <c r="M11" i="11"/>
  <c r="M12" i="11"/>
  <c r="J12" i="4" s="1"/>
  <c r="M14" i="11"/>
  <c r="M15" i="11"/>
  <c r="M19" i="11"/>
  <c r="J7" i="11"/>
  <c r="I7" i="4" s="1"/>
  <c r="J8" i="11"/>
  <c r="I8" i="4" s="1"/>
  <c r="J9" i="11"/>
  <c r="I9" i="4" s="1"/>
  <c r="J10" i="11"/>
  <c r="J11" i="11"/>
  <c r="J12" i="11"/>
  <c r="I13" i="4"/>
  <c r="J14" i="11"/>
  <c r="J15" i="11"/>
  <c r="J19" i="11"/>
  <c r="J6" i="11"/>
  <c r="I6" i="4" s="1"/>
  <c r="AE7" i="11"/>
  <c r="AE8" i="11"/>
  <c r="AE9" i="11"/>
  <c r="AE10" i="11"/>
  <c r="AE11" i="11"/>
  <c r="AE12" i="11"/>
  <c r="AE14" i="11"/>
  <c r="AE15" i="11"/>
  <c r="AE19" i="11"/>
  <c r="AE6" i="11"/>
  <c r="AE23" i="11" s="1"/>
  <c r="E302" i="12"/>
  <c r="F302" i="12" s="1"/>
  <c r="D302" i="12"/>
  <c r="C302" i="12"/>
  <c r="E287" i="12" s="1"/>
  <c r="E277" i="12"/>
  <c r="F277" i="12" s="1"/>
  <c r="D277" i="12"/>
  <c r="C277" i="12"/>
  <c r="E262" i="12" s="1"/>
  <c r="E252" i="12"/>
  <c r="F252" i="12" s="1"/>
  <c r="D252" i="12"/>
  <c r="C252" i="12"/>
  <c r="E237" i="12" s="1"/>
  <c r="E227" i="12"/>
  <c r="F227" i="12" s="1"/>
  <c r="D227" i="12"/>
  <c r="C227" i="12"/>
  <c r="E212" i="12" s="1"/>
  <c r="E202" i="12"/>
  <c r="F202" i="12" s="1"/>
  <c r="D202" i="12"/>
  <c r="C202" i="12"/>
  <c r="E187" i="12" s="1"/>
  <c r="E177" i="12"/>
  <c r="F177" i="12" s="1"/>
  <c r="D177" i="12"/>
  <c r="C177" i="12"/>
  <c r="E162" i="12" s="1"/>
  <c r="E152" i="12"/>
  <c r="F152" i="12" s="1"/>
  <c r="D152" i="12"/>
  <c r="C152" i="12"/>
  <c r="E137" i="12" s="1"/>
  <c r="E127" i="12"/>
  <c r="F127" i="12" s="1"/>
  <c r="D127" i="12"/>
  <c r="C127" i="12"/>
  <c r="E102" i="12"/>
  <c r="D102" i="12"/>
  <c r="C102" i="12"/>
  <c r="E77" i="12"/>
  <c r="D77" i="12"/>
  <c r="C77" i="12"/>
  <c r="E52" i="12"/>
  <c r="D52" i="12"/>
  <c r="C52" i="12"/>
  <c r="AK23" i="11" l="1"/>
  <c r="J23" i="4"/>
  <c r="R23" i="4"/>
  <c r="F102" i="12"/>
  <c r="E112" i="12" s="1"/>
  <c r="E87" i="12"/>
  <c r="L23" i="4"/>
  <c r="S23" i="11"/>
  <c r="K23" i="4"/>
  <c r="P23" i="11"/>
  <c r="M23" i="11"/>
  <c r="J23" i="11"/>
  <c r="I23" i="4"/>
  <c r="F52" i="12"/>
  <c r="E62" i="12" s="1"/>
  <c r="E27" i="12"/>
  <c r="D27" i="12"/>
  <c r="C27" i="12"/>
  <c r="O49" i="10"/>
  <c r="N49" i="10"/>
  <c r="M49" i="10"/>
  <c r="L49" i="10"/>
  <c r="K49" i="10"/>
  <c r="J49" i="10"/>
  <c r="I49" i="10"/>
  <c r="H49" i="10"/>
  <c r="G49" i="10"/>
  <c r="F49" i="10"/>
  <c r="E49" i="10"/>
  <c r="D49" i="10"/>
  <c r="P41" i="10"/>
  <c r="P49" i="10" s="1"/>
  <c r="AS22" i="11"/>
  <c r="U22" i="4" s="1"/>
  <c r="AS21" i="11"/>
  <c r="U21" i="4" s="1"/>
  <c r="AS20" i="11"/>
  <c r="U20" i="4" s="1"/>
  <c r="AS18" i="11"/>
  <c r="U18" i="4" s="1"/>
  <c r="AS15" i="11"/>
  <c r="AS14" i="11"/>
  <c r="U14" i="4" s="1"/>
  <c r="AS11" i="11"/>
  <c r="U11" i="4" s="1"/>
  <c r="AS10" i="11"/>
  <c r="U10" i="4" s="1"/>
  <c r="AS9" i="11"/>
  <c r="U9" i="4" s="1"/>
  <c r="AS17" i="11"/>
  <c r="U17" i="4" s="1"/>
  <c r="F27" i="12" l="1"/>
  <c r="E37" i="12" s="1"/>
  <c r="AS16" i="11"/>
  <c r="U16" i="4" s="1"/>
  <c r="AS19" i="11"/>
  <c r="U19" i="4" s="1"/>
  <c r="E12" i="12"/>
  <c r="AS8" i="11" l="1"/>
  <c r="U8" i="4" s="1"/>
  <c r="AS13" i="11" l="1"/>
  <c r="U13" i="4" s="1"/>
  <c r="AS7" i="11"/>
  <c r="U7" i="4" s="1"/>
  <c r="AS6" i="11"/>
  <c r="U6" i="4" s="1"/>
  <c r="AS12" i="11" l="1"/>
  <c r="U12" i="4" s="1"/>
  <c r="AS23" i="11" l="1"/>
  <c r="U23" i="4" s="1"/>
  <c r="G8" i="10"/>
  <c r="D8" i="10" l="1"/>
  <c r="O8" i="10"/>
  <c r="N8" i="10"/>
  <c r="M8" i="10"/>
  <c r="L8" i="10"/>
  <c r="K8" i="10"/>
  <c r="J8" i="10"/>
  <c r="E8" i="10"/>
  <c r="I8" i="10" l="1"/>
  <c r="H8" i="10"/>
  <c r="F8" i="10"/>
  <c r="D7" i="10"/>
  <c r="D6" i="10"/>
  <c r="P8" i="10" l="1"/>
  <c r="D9" i="10"/>
  <c r="I7" i="10"/>
  <c r="L7" i="10"/>
  <c r="N6" i="10"/>
  <c r="L6" i="10"/>
  <c r="I6" i="10"/>
  <c r="G6" i="10"/>
  <c r="N7" i="10" l="1"/>
  <c r="N9" i="10" s="1"/>
  <c r="J7" i="10"/>
  <c r="I9" i="10"/>
  <c r="F7" i="10"/>
  <c r="O7" i="10"/>
  <c r="G7" i="10"/>
  <c r="G9" i="10" s="1"/>
  <c r="H7" i="10"/>
  <c r="K7" i="10"/>
  <c r="E7" i="10"/>
  <c r="L9" i="10"/>
  <c r="M7" i="10"/>
  <c r="O6" i="10"/>
  <c r="M6" i="10"/>
  <c r="K6" i="10"/>
  <c r="J6" i="10"/>
  <c r="H6" i="10"/>
  <c r="F6" i="10"/>
  <c r="E6" i="10"/>
  <c r="K9" i="10" l="1"/>
  <c r="J9" i="10"/>
  <c r="P6" i="10"/>
  <c r="P7" i="10"/>
  <c r="F9" i="10"/>
  <c r="H9" i="10"/>
  <c r="O9" i="10"/>
  <c r="E9" i="10"/>
  <c r="M9" i="10"/>
  <c r="P9" i="10" l="1"/>
</calcChain>
</file>

<file path=xl/sharedStrings.xml><?xml version="1.0" encoding="utf-8"?>
<sst xmlns="http://schemas.openxmlformats.org/spreadsheetml/2006/main" count="590" uniqueCount="164">
  <si>
    <t xml:space="preserve"> </t>
  </si>
  <si>
    <t>Score</t>
  </si>
  <si>
    <t>Weighted Score</t>
  </si>
  <si>
    <t>Reference: Yearly Changes</t>
  </si>
  <si>
    <t xml:space="preserve">সিটি গভর্ন্যান্স এসেসমেন্ট (সিজিএ) ২০২৫-২০২৬ অর্থবছর </t>
  </si>
  <si>
    <t>বিষয়</t>
  </si>
  <si>
    <t>ক্রম</t>
  </si>
  <si>
    <t>সূচক</t>
  </si>
  <si>
    <t xml:space="preserve">যাচাইয়ের মাধ্যম
(সকল তথ্য সিটি কর্পোরেশনের ওয়েবসাইটে) </t>
  </si>
  <si>
    <t>স্কোরিং পদ্ধতি</t>
  </si>
  <si>
    <t>গুরুত্ব</t>
  </si>
  <si>
    <t>সর্বোচ্চ স্কোর</t>
  </si>
  <si>
    <t>ঢাদসিক</t>
  </si>
  <si>
    <t>মন্তব্য (ঢাদসিক)</t>
  </si>
  <si>
    <t>ঢাউসিক</t>
  </si>
  <si>
    <t>মন্তব্য (ঢাউসিক)</t>
  </si>
  <si>
    <r>
      <t xml:space="preserve">সাধারণ সভা: </t>
    </r>
    <r>
      <rPr>
        <sz val="16"/>
        <rFont val="Nikosh"/>
      </rPr>
      <t>আইন অনুযায়ী গত অর্থবছরে কর্পোরেশন কর্তৃক আয়োজিত সাধারণ সভার সংখ্যা।</t>
    </r>
  </si>
  <si>
    <t>১২টি সাধারণ সভা আয়োজনের জন্য: ২
৬-১১টি সাধারণ সভা আয়োজনের জন্য: ১
৫ বা এর কম সংখ্যক সাধারণ সভা আয়োজনের জন্য: ০</t>
  </si>
  <si>
    <t>বার্ষিক প্রশাসনিক প্রতিবেদন,
অধ্যায় ৯ এর সারণী ৯.১</t>
  </si>
  <si>
    <t xml:space="preserve">২.১ এলজিডি প্রদত্ত ফরমেট অনুসরণ করে গত অর্থবছরের বার্ষিক প্রশাসনিক প্রতিবেদন
</t>
  </si>
  <si>
    <t>হ্যাঁ: ১ (এক)
না: ০ (শূন্য</t>
  </si>
  <si>
    <r>
      <t xml:space="preserve">উন্নয়ন সংক্রান্ত ক্রমপুঞ্জিত অর্জন: </t>
    </r>
    <r>
      <rPr>
        <sz val="16"/>
        <rFont val="Nikosh"/>
      </rPr>
      <t xml:space="preserve">সিটি কর্পোরেশনের বার্ষিক প্রশাসনিক প্রতিবেদনের প্রদত্ত সারণীতে কমপক্ষে ৫টি বিষয়/আইটেম সম্পর্কে সম্পূর্ণ তথ্য উল্লেখ করা হয়েছে। </t>
    </r>
  </si>
  <si>
    <t>বার্ষিক প্রশাসনিক প্রতিবেদন, 
অধ্যায় ৬ এর সারণী ৬.২</t>
  </si>
  <si>
    <r>
      <t xml:space="preserve">পরিষেবা: </t>
    </r>
    <r>
      <rPr>
        <sz val="16"/>
        <rFont val="Nikosh"/>
      </rPr>
      <t xml:space="preserve">পরিষেবা প্রদান এবং পরিচালনা ও রক্ষণাবেক্ষণ সংক্রান্ত কমপক্ষে ৫টি সূচক সম্পর্কে সম্পূর্ণ তথ্য বার্ষিক প্রশাসনিক প্রতিবেদনে উল্লেখ করা হয়েছে। </t>
    </r>
  </si>
  <si>
    <t>বার্ষিক প্রশাসনিক প্রতিবেদন, 
অধ্যায় ৭ এর সারণী</t>
  </si>
  <si>
    <r>
      <t xml:space="preserve">প্রশিক্ষণ: </t>
    </r>
    <r>
      <rPr>
        <sz val="16"/>
        <rFont val="Nikosh"/>
      </rPr>
      <t>সিটি কর্পোরেশন গত অর্থবছরে অনুষ্ঠিত কমপক্ষে ৫টি প্রশিক্ষণ কোর্স সম্পর্কে সম্পূর্ণ তথ্য বার্ষিক প্রশাসনিক প্রতিবেদনে উল্লেখ করেছে।</t>
    </r>
  </si>
  <si>
    <t>বার্ষিক প্রশাসনিক প্রতিবেদন, 
অধ্যায় ৮ এর সারণী ৮.২</t>
  </si>
  <si>
    <t>৬-১ অভিন্ন ফর্ম ব্যবহার করে বাজেট প্রস্তুত</t>
  </si>
  <si>
    <t>৬-২ কর্পোরেশনের যে সভায় বাজেট গৃহীত হয়েছে সে সভার কার্যবিবরণী</t>
  </si>
  <si>
    <r>
      <t xml:space="preserve">ক্রয় পরিকল্পনা: </t>
    </r>
    <r>
      <rPr>
        <sz val="16"/>
        <rFont val="Nikosh"/>
      </rPr>
      <t xml:space="preserve">পাবলিক প্রকিউরমেন্ট আইন অনুযায়ী সিটি কর্পোরেশন কর্তৃক চলতি অর্থবছরের জন্য বার্ষিক ক্রয় পরিকল্পনা প্রস্তুত। </t>
    </r>
  </si>
  <si>
    <t xml:space="preserve">বার্ষিক ক্রয় পরিকল্পনা </t>
  </si>
  <si>
    <r>
      <t xml:space="preserve">বার্ষিক হিসাব বিবরণী: </t>
    </r>
    <r>
      <rPr>
        <sz val="16"/>
        <rFont val="Nikosh"/>
      </rPr>
      <t xml:space="preserve">বিএসিএস-ভিত্তিক অভিন্ন ফর্ম ব্যবহার করে গত  অর্থবছরের বার্ষিক হিসাব বিবরণী প্রস্তুত ও গৃহীত। </t>
    </r>
  </si>
  <si>
    <t xml:space="preserve">অভিন্ন ফর্ম ব্যবহার করে প্রস্তুতকৃত বার্ষিক হিসাব বিবরণী </t>
  </si>
  <si>
    <r>
      <t xml:space="preserve">হোল্ডিং ট্যাক্স: </t>
    </r>
    <r>
      <rPr>
        <sz val="16"/>
        <rFont val="Nikosh"/>
      </rPr>
      <t xml:space="preserve">চলতি ও বকেয়া উভয় ক্ষেত্রেই গত অর্থবছরে হোল্ডিং ট্যাক্স আদায়ের হার (দক্ষতা হিসাবেও বিবেচিত) বার্ষিক প্রশাসনিক প্রতিবেদনে উল্লেখিত। </t>
    </r>
  </si>
  <si>
    <t xml:space="preserve">বার্ষিক প্রশাসনিক প্রতিবেদন, অধ্যায় ৫ এর সারণী ৫.২ (১)
</t>
  </si>
  <si>
    <t>সম্পূর্ণ তথ্য ও সঠিক হিসাবসহ: ২
কিছুক্ষেত্রে সম্পূর্ণ তথ্য নেই বা সঠিক হিসাব নেই: ১
তথ্য নেই: ০</t>
  </si>
  <si>
    <r>
      <t xml:space="preserve">হোল্ডিং ট্যাক্স: </t>
    </r>
    <r>
      <rPr>
        <sz val="16"/>
        <rFont val="Nikosh"/>
      </rPr>
      <t xml:space="preserve">গত অর্থবছরের তুলনায় এর পূর্বের অর্থবছরের সিটি কর্পোরেশনের মোট হোল্ডিং ট্যাক্স আদায়ের পরিমাণ বেড়েছে </t>
    </r>
  </si>
  <si>
    <t>বার্ষিক প্রশাসনিক প্রতিবেদন, অধ্যায় ৫ এর সারণী ৫.২ (১)</t>
  </si>
  <si>
    <t>১০% বা এর অধিক বৃদ্ধি: ২
১০% এর কম বৃদ্ধি: ১
বৃদ্ধি হয়নি: ০</t>
  </si>
  <si>
    <r>
      <t xml:space="preserve">হোল্ডিং ট্যাক্স: </t>
    </r>
    <r>
      <rPr>
        <sz val="16"/>
        <rFont val="Nikosh"/>
      </rPr>
      <t>গত অর্থবছরের জন্য প্রতিটি ওয়ার্ডের হোল্ডিং ট্যাক্স আদায় (চলতি ও বকেয়া) সম্পর্কে সিটি কর্পোরেশনের বার্ষিক প্রশাসনিক প্রতিবেদনে উল্লেখ করা হয়েছে।</t>
    </r>
  </si>
  <si>
    <t>বার্ষিক প্রশাসনিক প্রতিবেদন, অধ্যায় ৫ এর সারণী ৫.২ (৩)</t>
  </si>
  <si>
    <t>সকল ওয়ার্ডের তথ্যসহ: ২
সম্পূর্ণ তথ্য কিন্তু সব ওয়ার্ডের জন্য নয়: ১
তথ্য নেই: ০</t>
  </si>
  <si>
    <r>
      <t xml:space="preserve">নাগরিক সনদ: </t>
    </r>
    <r>
      <rPr>
        <sz val="16"/>
        <rFont val="Nikosh"/>
      </rPr>
      <t xml:space="preserve">সরকারি নির্দেশনা অনুসারে সিটি কর্পোরেশন কর্তৃক হালনাগাদ নাগরিক সনদ (সেবা প্রদান প্রতিশ্রুতি) প্রকাশিত </t>
    </r>
  </si>
  <si>
    <t>বর্তমান বা পূর্ববর্তী অর্থবছরের হালনাগাদ নাগরিক সনদ কর্পোরেশনের ওয়েবসাইটে প্রকাশিত</t>
  </si>
  <si>
    <r>
      <t xml:space="preserve">সিটি লেভেল কো-অর্ডিনেশন কমিটি (সিএলসিসি): </t>
    </r>
    <r>
      <rPr>
        <sz val="16"/>
        <rFont val="Nikosh"/>
      </rPr>
      <t xml:space="preserve">সিটি কর্পোরেশন গত অর্থবছরে কমপক্ষে দু’টি সিএলসিসি সভার আয়োজন করেছে। </t>
    </r>
  </si>
  <si>
    <t xml:space="preserve">১৩.১ বার্ষিক প্রশাসনিক প্রতিবেদন, অধ্যায় ১০ এর সারণী ১০.২ 
</t>
  </si>
  <si>
    <t>৩ (দুই) বা এর অধিক সভার জন্য: ৩
২টি সভার জন্য: ২
১টি সভার জন্য: ১
সভা হয়নি: ০</t>
  </si>
  <si>
    <t>১৩.২ সিএলসিসি সভার কার্যবিবরণী</t>
  </si>
  <si>
    <t>বার্ষিক প্রশাসনিক প্রতিবেদনে সকল সভার কার্যবিবরণী উল্লেখিত: ২
বার্ষিক প্রশাসনিক প্রতিবেদনে  সিএলসিসি’র সকল সভার কার্যবিবরণীর উল্লেখ নেই: ১
সিএলসিসি সভার কোনও কার্যবিবরণী নেই: ০</t>
  </si>
  <si>
    <t>দুই (২) বা এর অধিক নাগরিক জরিপ হয়েছে: ২
নাগরিক জরিপ একবার হয়েছে: ১
নাগরিক জরিপ হয় নাই: ০</t>
  </si>
  <si>
    <t>সাংগঠনিক</t>
  </si>
  <si>
    <t xml:space="preserve">আর্থিক ব্যবস্থাপনা
</t>
  </si>
  <si>
    <t>নাগরিক সম্পৃক্ততা</t>
  </si>
  <si>
    <t>মোট</t>
  </si>
  <si>
    <t>স্কোর</t>
  </si>
  <si>
    <t>ওয়েটেড 
স্কোর</t>
  </si>
  <si>
    <t>মসিক</t>
  </si>
  <si>
    <t>মন্তব্য (মসিক)</t>
  </si>
  <si>
    <t>গাসিক</t>
  </si>
  <si>
    <t>মন্তব্য (গাসিক)</t>
  </si>
  <si>
    <t>রাসিক</t>
  </si>
  <si>
    <t>মন্তব্য (রাসিক)</t>
  </si>
  <si>
    <t>চসিক</t>
  </si>
  <si>
    <t>মন্তব্য (চসিক)</t>
  </si>
  <si>
    <t>খুসিক</t>
  </si>
  <si>
    <t>মন্তব্য (খুসিক)</t>
  </si>
  <si>
    <t>সিসিক</t>
  </si>
  <si>
    <t>মন্তব্য (সিসিক)</t>
  </si>
  <si>
    <t>বসিক</t>
  </si>
  <si>
    <t>মন্তব্য (বসিক)</t>
  </si>
  <si>
    <t>নাসিক</t>
  </si>
  <si>
    <t>মন্তব্য (নাসিক)</t>
  </si>
  <si>
    <t>কুসিক</t>
  </si>
  <si>
    <t>মন্তব্য (কুসিক)</t>
  </si>
  <si>
    <t>রসিক</t>
  </si>
  <si>
    <t>মন্তব্য (রসিক)</t>
  </si>
  <si>
    <t>খূসিক</t>
  </si>
  <si>
    <t>গড়</t>
  </si>
  <si>
    <t>থিম</t>
  </si>
  <si>
    <t>আর্থিক ব্যবস্থাপনা</t>
  </si>
  <si>
    <t>মোট স্কোর</t>
  </si>
  <si>
    <r>
      <t xml:space="preserve"> সিটি গভর্ন্যান্স এসেসমেন্টের ফলাফল ( ২০</t>
    </r>
    <r>
      <rPr>
        <b/>
        <sz val="20"/>
        <color rgb="FFFF0000"/>
        <rFont val="Nikosh"/>
      </rPr>
      <t>২৫</t>
    </r>
    <r>
      <rPr>
        <b/>
        <sz val="20"/>
        <color theme="1"/>
        <rFont val="Nikosh"/>
      </rPr>
      <t>-২০</t>
    </r>
    <r>
      <rPr>
        <b/>
        <sz val="20"/>
        <color rgb="FFFF0000"/>
        <rFont val="Nikosh"/>
      </rPr>
      <t>২৬</t>
    </r>
    <r>
      <rPr>
        <b/>
        <sz val="20"/>
        <color theme="1"/>
        <rFont val="Nikosh"/>
      </rPr>
      <t xml:space="preserve"> অর্থবছর)</t>
    </r>
  </si>
  <si>
    <t>সিজিএ র‌্যংক</t>
  </si>
  <si>
    <t>১ম সিজিএ মোট স্কোর (২০২৩-২৪)</t>
  </si>
  <si>
    <t>২য় সিজিএ মোট স্কোর (২০২৪-২৫)</t>
  </si>
  <si>
    <t>৩য় সিজিএ মোট স্কোর (২০২৫-২৬)</t>
  </si>
  <si>
    <t>৪র্থ সিজিএ মোট স্কোর (২০২৬-২৭)</t>
  </si>
  <si>
    <t>৫ম সিজিএ মোট স্কোর (২০২৭-২৮)</t>
  </si>
  <si>
    <t>৬ষ্ট সিজিএ মোট স্কোর (২০২৮-২৯)</t>
  </si>
  <si>
    <t>৭ম সিজিএ মোট স্কোর (২০২৯-৩০)</t>
  </si>
  <si>
    <t>৮ম সিজিএ মোট স্কোর (২০৩০-৩১)</t>
  </si>
  <si>
    <t>২য় থেকে ১ম সিজিএ বিয়োগ</t>
  </si>
  <si>
    <t>৩য় থেকে ২য় সিজিএ বিয়োগ</t>
  </si>
  <si>
    <t>৪র্থ থেকে ৩য় সিজিএ বিয়োগ</t>
  </si>
  <si>
    <t xml:space="preserve">৫ম থেকে ৪র্থ সিজিএ বিয়োগ </t>
  </si>
  <si>
    <t>৬ষ্ট থেকে ৫ম সিজিএ বিয়োগ</t>
  </si>
  <si>
    <t>৭ম থেকে ৬ষ্ট সিজিএ বিয়োগ</t>
  </si>
  <si>
    <t>৮ম থেকে ৭ম সিজিএ বিয়োগ</t>
  </si>
  <si>
    <t xml:space="preserve">৯নং সূচক হোল্ডিং ট্যাক্স: চলতি ও বকেয়া উভয় ক্ষেত্রেই গত অর্থবছরে হোল্ডিং ট্যাক্স আদায়ের হার (দক্ষতা হিসাবেও বিবেচিত) বার্ষিক প্রশাসনিক প্রতিবেদনে উল্লেখিত। </t>
  </si>
  <si>
    <t>সম্পূর্ণ তথ্য ও সঠিক হিসাবসহ</t>
  </si>
  <si>
    <t>কিছুক্ষেত্রে সম্পূর্ণ তথ্য ও সঠিক হিসাব নেই</t>
  </si>
  <si>
    <t>তথ্য নেই</t>
  </si>
  <si>
    <t xml:space="preserve">১০ নং সূচক হোল্ডিং ট্যাক্স: গত অর্থবছরের তুলনায় এর পূর্বের অর্থবছরের সিটি কর্পোরেশনের মোট হোল্ডিং ট্যাক্স আদায়ের পরিমাণ বেড়েছে </t>
  </si>
  <si>
    <t>১০% বা এর অধিক বৃদ্ধি</t>
  </si>
  <si>
    <t>১০% এর কম বৃদ্ধি</t>
  </si>
  <si>
    <t>বৃদ্ধি হয়নি</t>
  </si>
  <si>
    <t xml:space="preserve">--&gt; পূর্বের বছরের তুলনায় প্রকৃত আদায় কত বৃদ্ধি পেয়েছে (%)? </t>
  </si>
  <si>
    <t>একক: লাখ টাকা</t>
  </si>
  <si>
    <t>হোল্ডিং ট্যাক্সের উপাদান</t>
  </si>
  <si>
    <t>ভূমি ও ইমারতের উপর কর (--%)</t>
  </si>
  <si>
    <t>কনসারভেন্সি রেইট
(-- %)</t>
  </si>
  <si>
    <t>বাতির রেইট 
(-- %)</t>
  </si>
  <si>
    <t>স্বাস্থ্য কর
(--%)</t>
  </si>
  <si>
    <t>পানির রেইট
 (-- %)</t>
  </si>
  <si>
    <t>মোট হোল্ডিং ট্যাক্স
(-- %)</t>
  </si>
  <si>
    <t>অর্থবছর ২০….../….
পূর্ববর্তী বছর</t>
  </si>
  <si>
    <t>প্রকৃত আদায়</t>
  </si>
  <si>
    <t>দাবী 
(ক)</t>
  </si>
  <si>
    <t>আদায় (খ)</t>
  </si>
  <si>
    <r>
      <t xml:space="preserve">আদায়ের হার
খ/ক </t>
    </r>
    <r>
      <rPr>
        <b/>
        <sz val="10"/>
        <color theme="1"/>
        <rFont val="Nikosh"/>
      </rPr>
      <t>X ১০০ (%)</t>
    </r>
  </si>
  <si>
    <t>৯নং সূচক হোল্ডিং ট্যাক্স: চলতি ও বকেয়া উভয় ক্ষেত্রেই গত অর্থবছরে হোল্ডিং ট্যাক্স আদায়ের হার (দক্ষতা হিসাবেও বিবেচিত) বার্ষিক প্রশাসনিক প্রতিবেদনে উল্লেখিত।</t>
  </si>
  <si>
    <t xml:space="preserve">সূচক ৯ ও ১০ এর জন্য যাচাইয়ের মাধ্যম: বার্ষিক প্রশাসনিক প্রতিবেদনের অধ্যায় ৫ - ৫.২(১) </t>
  </si>
  <si>
    <t>সকল ওয়ার্ডের তথ্যসহ: ২
সম্পূর্ণ তথ্য কিন্তু ওয়ার্ডভিত্তিক নয়: ১
তথ্য নেই: ০</t>
  </si>
  <si>
    <t>অর্থবছর ২০….../….
(প্রতিবেদন প্রস্তুতের বছর)</t>
  </si>
  <si>
    <t>সংযুক্তি ২: এসেসমেন্ট শীট (শীট ১)</t>
  </si>
  <si>
    <t>সংযুক্তি ২: এসেসমেন্ট শীট (শীট ২)</t>
  </si>
  <si>
    <t>সংযুক্তি ২: এসেসমেন্ট শীট (শীট ৩)</t>
  </si>
  <si>
    <t>সংযুক্তি ২: এসেসমেন্ট শীট (শীট ৪)</t>
  </si>
  <si>
    <t>হোল্ডিং ট্যাক্সের তথ্য যাচাই করা (সূচক ৯ ও ১০)</t>
  </si>
  <si>
    <t>১২ টি সিটি কর্পোরেশনের গড়</t>
  </si>
  <si>
    <r>
      <t xml:space="preserve">সাধারণ সভা: </t>
    </r>
    <r>
      <rPr>
        <sz val="24"/>
        <rFont val="Nikosh"/>
      </rPr>
      <t>আইন অনুযায়ী গত অর্থবছরে কর্পোরেশন কর্তৃক আয়োজিত সাধারণ সভার সংখ্যা।</t>
    </r>
  </si>
  <si>
    <r>
      <t xml:space="preserve">উন্নয়ন সংক্রান্ত ক্রমপুঞ্জিত অর্জন: </t>
    </r>
    <r>
      <rPr>
        <sz val="24"/>
        <rFont val="Nikosh"/>
      </rPr>
      <t xml:space="preserve">সিটি কর্পোরেশনের বার্ষিক প্রশাসনিক প্রতিবেদনের প্রদত্ত সারণীতে কমপক্ষে ৫টি বিষয়/আইটেম সম্পর্কে সম্পূর্ণ তথ্য উল্লেখ করা হয়েছে। </t>
    </r>
  </si>
  <si>
    <r>
      <t xml:space="preserve">পরিষেবা: </t>
    </r>
    <r>
      <rPr>
        <sz val="24"/>
        <rFont val="Nikosh"/>
      </rPr>
      <t xml:space="preserve">পরিষেবা প্রদান এবং পরিচালনা ও রক্ষণাবেক্ষণ সংক্রান্ত কমপক্ষে ৫টি সূচক সম্পর্কে সম্পূর্ণ তথ্য বার্ষিক প্রশাসনিক প্রতিবেদনে উল্লেখ করা হয়েছে। </t>
    </r>
  </si>
  <si>
    <r>
      <t xml:space="preserve">প্রশিক্ষণ: </t>
    </r>
    <r>
      <rPr>
        <sz val="24"/>
        <rFont val="Nikosh"/>
      </rPr>
      <t>সিটি কর্পোরেশন গত অর্থবছরে অনুষ্ঠিত কমপক্ষে ৫টি প্রশিক্ষণ কোর্স সম্পর্কে সম্পূর্ণ তথ্য বার্ষিক প্রশাসনিক প্রতিবেদনে উল্লেখ করেছে।</t>
    </r>
  </si>
  <si>
    <r>
      <t xml:space="preserve">বাজেট: </t>
    </r>
    <r>
      <rPr>
        <sz val="24"/>
        <rFont val="Nikosh"/>
      </rPr>
      <t xml:space="preserve">বিএসিএস ভিত্তিক অভিন্ন বাজেট ফর্ম ব্যবহার করে সিটি কর্পোরেশন চলতি অর্থবছরের বাজেট প্রস্তুত করেছে। </t>
    </r>
  </si>
  <si>
    <r>
      <t xml:space="preserve">ক্রয় পরিকল্পনা: </t>
    </r>
    <r>
      <rPr>
        <sz val="24"/>
        <rFont val="Nikosh"/>
      </rPr>
      <t xml:space="preserve">পাবলিক প্রকিউরমেন্ট আইন অনুযায়ী সিটি কর্পোরেশন কর্তৃক চলতি অর্থবছরের জন্য বার্ষিক ক্রয় পরিকল্পনা প্রস্তুত। </t>
    </r>
  </si>
  <si>
    <r>
      <t xml:space="preserve">বার্ষিক হিসাব বিবরণী: </t>
    </r>
    <r>
      <rPr>
        <sz val="24"/>
        <rFont val="Nikosh"/>
      </rPr>
      <t xml:space="preserve">বিএসিএস-ভিত্তিক অভিন্ন ফর্ম ব্যবহার করে গত  অর্থবছরের বার্ষিক হিসাব বিবরণী প্রস্তুত ও গৃহীত। </t>
    </r>
  </si>
  <si>
    <r>
      <t xml:space="preserve">হোল্ডিং ট্যাক্স: </t>
    </r>
    <r>
      <rPr>
        <sz val="24"/>
        <rFont val="Nikosh"/>
      </rPr>
      <t xml:space="preserve">চলতি ও বকেয়া উভয় ক্ষেত্রেই গত অর্থবছরে হোল্ডিং ট্যাক্স আদায়ের হার (দক্ষতা হিসাবেও বিবেচিত) বার্ষিক প্রশাসনিক প্রতিবেদনে উল্লেখিত। </t>
    </r>
  </si>
  <si>
    <r>
      <t xml:space="preserve">হোল্ডিং ট্যাক্স: </t>
    </r>
    <r>
      <rPr>
        <sz val="24"/>
        <rFont val="Nikosh"/>
      </rPr>
      <t>গত অর্থবছরের জন্য প্রতিটি ওয়ার্ডের হোল্ডিং ট্যাক্স আদায় (চলতি ও বকেয়া) সম্পর্কে সিটি কর্পোরেশনের বার্ষিক প্রশাসনিক প্রতিবেদনে উল্লেখ করা হয়েছে।</t>
    </r>
  </si>
  <si>
    <r>
      <t xml:space="preserve">নাগরিক সনদ: </t>
    </r>
    <r>
      <rPr>
        <sz val="24"/>
        <rFont val="Nikosh"/>
      </rPr>
      <t xml:space="preserve">সরকারি নির্দেশনা অনুসারে সিটি কর্পোরেশন কর্তৃক হালনাগাদ নাগরিক সনদ (সেবা প্রদান প্রতিশ্রুতি) প্রকাশিত </t>
    </r>
  </si>
  <si>
    <r>
      <t xml:space="preserve">সিটি লেভেল কো-অর্ডিনেশন কমিটি (সিএলসিসি): </t>
    </r>
    <r>
      <rPr>
        <sz val="24"/>
        <rFont val="Nikosh"/>
      </rPr>
      <t xml:space="preserve">সিটি কর্পোরেশন গত অর্থবছরে কমপক্ষে দু’টি সিএলসিসি সভার আয়োজন করেছে। </t>
    </r>
  </si>
  <si>
    <t xml:space="preserve">for the
 dropdown </t>
  </si>
  <si>
    <t>১২টি সিটি কর্পোরেশনের গড়</t>
  </si>
  <si>
    <r>
      <t xml:space="preserve">বার্ষিক প্রশাসনিক প্রতিবেদন: </t>
    </r>
    <r>
      <rPr>
        <sz val="24"/>
        <rFont val="Nikosh"/>
      </rPr>
      <t>আইন অনুযায়ী ৩০ সেপ্টেম্বর-এর মধ্যে গত অর্থবছরের বার্ষিক প্রশাসনিক প্রতিবেদন প্রস্তুত ও অনুমোদিত।</t>
    </r>
  </si>
  <si>
    <r>
      <t xml:space="preserve">বার্ষিক প্রশাসনিক প্রতিবেদন: </t>
    </r>
    <r>
      <rPr>
        <sz val="16"/>
        <rFont val="Nikosh"/>
      </rPr>
      <t>আইন অনুযায়ী ৩০ সেপ্টেম্বর-এর মধ্যে গত অর্থবছরের বার্ষিক প্রশাসনিক প্রতিবেদন প্রস্তুত ও অনুমোদিত।</t>
    </r>
  </si>
  <si>
    <t xml:space="preserve">২.২ কর্পোরেশনের যে সভায় (৩০ সেপ্টেম্বরের মধ্যে) বার্ষিক প্রশাসনিক প্রতিবেদন অনুমোদিত হয়েছে সে সভার কার্যবিবরণী </t>
  </si>
  <si>
    <t>৬-২ কর্পোরেশনের যে সভায় বাজেট অনুমোদিত হয়েছে সে সভার কার্যবিবরণী</t>
  </si>
  <si>
    <r>
      <t xml:space="preserve">বাজেট: </t>
    </r>
    <r>
      <rPr>
        <sz val="16"/>
        <rFont val="Nikosh"/>
      </rPr>
      <t>বিএসিএস ভিত্তিক অভিন্ন বাজেট ফর্ম ব্যবহার করে সিটি কর্পোরেশন চলতি অর্থবছরের বাজেট প্রস্তুত ও অনুমোদিত।</t>
    </r>
  </si>
  <si>
    <r>
      <t xml:space="preserve">নাগরিক জরিপ:  </t>
    </r>
    <r>
      <rPr>
        <sz val="24"/>
        <rFont val="Nikosh"/>
      </rPr>
      <t>সিটি কর্পোরেশন পূর্ববর্তী অর্থবছরসহ বিগত তিন অর্থবছরের মধ্যে নাগরিক জরিপ পরিচালনা করেছে।</t>
    </r>
  </si>
  <si>
    <t>পূর্ববর্তী অর্থবছরসহ বিগত ৩ অর্থবছরের যে কোন একটি বার্ষিক প্রশাসনিক প্রতিবেদন: অধ্যায় ১০, সারণী ১০.৫ (নাগরিক জরিপের সারসংক্ষেপ ফলাফল)</t>
  </si>
  <si>
    <r>
      <t xml:space="preserve">নাগরিক জরিপ:  </t>
    </r>
    <r>
      <rPr>
        <sz val="16"/>
        <rFont val="Nikosh"/>
      </rPr>
      <t>সিটি কর্পোরেশন পূর্ববর্তী অর্থবছরসহ বিগত তিন অর্থবছরের মধ্যে নাগরিক জরিপ পরিচালনা করেছে।</t>
    </r>
  </si>
  <si>
    <t>৬-১ অভিন্ন ফর্ম ব্যবহার করে প্রস্তুতকৃত বাজেট</t>
  </si>
  <si>
    <t>ঢাকা দক্ষিণ সিটি কর্পোরেশন (ঢাদসিক)</t>
  </si>
  <si>
    <t>ঢাকা উত্তর সিটি কর্পোরেশন (ঢাউসিক)</t>
  </si>
  <si>
    <t>রাজশাহী সিটি কর্পোরেশন (রাসিক)</t>
  </si>
  <si>
    <t>চট্টগ্রাম সিটি কর্পোরেশন (চসিক)</t>
  </si>
  <si>
    <t>খূলনা সিটি কর্পোরেশন (খূসিক)</t>
  </si>
  <si>
    <t>সিলেট সিটি কর্পোরেশন (সিসিক)</t>
  </si>
  <si>
    <t>বরিশাল সিটি কর্পোরেশন (বসিক)</t>
  </si>
  <si>
    <t>নারায়ণগঞ্জ সিটি কর্পোরেশন (নাসিক)</t>
  </si>
  <si>
    <t>রংপুর সিটি কর্পোরেশন (রসিক)</t>
  </si>
  <si>
    <t>গাজীপুর সিটি কর্পোরেশন (গাসিক)</t>
  </si>
  <si>
    <t>ময়মনসিংহ সিটি কর্পোরেশন (মসিক)</t>
  </si>
  <si>
    <t>হোল্ডিং ট্যাক্স: গত অর্থবছরে এর পূর্বের অর্থবছরের তুলনায় সিটি কর্পোরেশনের মোট হোল্ডিং ট্যাক্স আদায়ের পরিমাণ বেড়েছে।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</si>
</sst>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5000445]0"/>
    <numFmt numFmtId="166" formatCode="[$-5000445]0.##"/>
  </numFmts>
  <fonts count="4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36"/>
      <name val="Calibri"/>
      <family val="2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Nikosh"/>
    </font>
    <font>
      <b/>
      <sz val="11"/>
      <color theme="1"/>
      <name val="Nikosh"/>
    </font>
    <font>
      <sz val="11"/>
      <color theme="1"/>
      <name val="Nikosh"/>
    </font>
    <font>
      <b/>
      <sz val="36"/>
      <name val="Nikosh"/>
    </font>
    <font>
      <b/>
      <sz val="36"/>
      <color theme="1"/>
      <name val="Nikosh"/>
    </font>
    <font>
      <b/>
      <sz val="16"/>
      <color theme="1"/>
      <name val="Nikosh"/>
    </font>
    <font>
      <sz val="14"/>
      <color theme="1"/>
      <name val="Nikosh"/>
    </font>
    <font>
      <b/>
      <sz val="18"/>
      <color theme="1"/>
      <name val="Nikosh"/>
    </font>
    <font>
      <b/>
      <sz val="14"/>
      <color theme="1"/>
      <name val="Nikosh"/>
    </font>
    <font>
      <sz val="12"/>
      <color theme="1"/>
      <name val="Nikosh"/>
    </font>
    <font>
      <b/>
      <sz val="12"/>
      <color theme="1"/>
      <name val="Nikosh"/>
    </font>
    <font>
      <sz val="16"/>
      <name val="Nikosh"/>
    </font>
    <font>
      <b/>
      <sz val="16"/>
      <name val="Nikosh"/>
    </font>
    <font>
      <sz val="20"/>
      <name val="Nikosh"/>
    </font>
    <font>
      <sz val="24"/>
      <name val="Nikosh"/>
    </font>
    <font>
      <b/>
      <sz val="24"/>
      <name val="Nikosh"/>
    </font>
    <font>
      <b/>
      <sz val="24"/>
      <color theme="1"/>
      <name val="Nikosh"/>
    </font>
    <font>
      <b/>
      <sz val="20"/>
      <color theme="1"/>
      <name val="Nikosh"/>
    </font>
    <font>
      <b/>
      <sz val="20"/>
      <color rgb="FFFF0000"/>
      <name val="Nikosh"/>
    </font>
    <font>
      <b/>
      <i/>
      <sz val="11"/>
      <color theme="1"/>
      <name val="Nikosh"/>
    </font>
    <font>
      <sz val="11"/>
      <color theme="1"/>
      <name val="SutonnyMJ"/>
    </font>
    <font>
      <b/>
      <sz val="11"/>
      <color theme="1"/>
      <name val="SutonnyMJ"/>
    </font>
    <font>
      <b/>
      <sz val="10"/>
      <color theme="1"/>
      <name val="Nikosh"/>
    </font>
    <font>
      <sz val="20"/>
      <color theme="1"/>
      <name val="Calibri"/>
      <family val="2"/>
      <scheme val="minor"/>
    </font>
    <font>
      <sz val="22"/>
      <color theme="0"/>
      <name val="Nikosh"/>
    </font>
    <font>
      <b/>
      <sz val="22"/>
      <color theme="1"/>
      <name val="Nikosh"/>
    </font>
    <font>
      <sz val="22"/>
      <color theme="1"/>
      <name val="Nikosh"/>
    </font>
    <font>
      <b/>
      <sz val="22"/>
      <name val="Nikosh"/>
    </font>
    <font>
      <sz val="22"/>
      <name val="Nikosh"/>
    </font>
    <font>
      <b/>
      <sz val="22"/>
      <color rgb="FFFF0000"/>
      <name val="Nikosh"/>
    </font>
    <font>
      <sz val="18"/>
      <color theme="1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68" xfId="0" applyBorder="1"/>
    <xf numFmtId="0" fontId="5" fillId="0" borderId="0" xfId="0" applyFont="1"/>
    <xf numFmtId="0" fontId="0" fillId="3" borderId="0" xfId="0" applyFill="1"/>
    <xf numFmtId="0" fontId="5" fillId="3" borderId="0" xfId="0" applyFont="1" applyFill="1"/>
    <xf numFmtId="0" fontId="5" fillId="3" borderId="3" xfId="0" applyFont="1" applyFill="1" applyBorder="1"/>
    <xf numFmtId="0" fontId="5" fillId="0" borderId="3" xfId="0" applyFont="1" applyBorder="1"/>
    <xf numFmtId="0" fontId="1" fillId="0" borderId="69" xfId="0" applyFont="1" applyBorder="1"/>
    <xf numFmtId="0" fontId="6" fillId="0" borderId="0" xfId="0" applyFont="1"/>
    <xf numFmtId="0" fontId="0" fillId="0" borderId="3" xfId="0" applyBorder="1"/>
    <xf numFmtId="0" fontId="0" fillId="0" borderId="69" xfId="0" applyBorder="1"/>
    <xf numFmtId="0" fontId="0" fillId="3" borderId="3" xfId="0" applyFill="1" applyBorder="1"/>
    <xf numFmtId="0" fontId="0" fillId="0" borderId="32" xfId="0" applyBorder="1"/>
    <xf numFmtId="0" fontId="0" fillId="3" borderId="61" xfId="0" applyFill="1" applyBorder="1"/>
    <xf numFmtId="0" fontId="0" fillId="3" borderId="18" xfId="0" applyFill="1" applyBorder="1"/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3" borderId="17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left" vertical="top" wrapText="1"/>
    </xf>
    <xf numFmtId="0" fontId="25" fillId="3" borderId="27" xfId="0" applyFont="1" applyFill="1" applyBorder="1" applyAlignment="1">
      <alignment vertical="top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top" wrapText="1"/>
    </xf>
    <xf numFmtId="0" fontId="25" fillId="3" borderId="7" xfId="0" applyFont="1" applyFill="1" applyBorder="1" applyAlignment="1">
      <alignment vertical="top" wrapText="1"/>
    </xf>
    <xf numFmtId="0" fontId="25" fillId="3" borderId="53" xfId="0" applyFont="1" applyFill="1" applyBorder="1" applyAlignment="1">
      <alignment horizontal="left" vertical="top" wrapText="1"/>
    </xf>
    <xf numFmtId="0" fontId="25" fillId="3" borderId="54" xfId="0" applyFont="1" applyFill="1" applyBorder="1" applyAlignment="1">
      <alignment vertical="top" wrapText="1"/>
    </xf>
    <xf numFmtId="0" fontId="19" fillId="0" borderId="0" xfId="0" applyFont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1" fillId="3" borderId="18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165" fontId="19" fillId="3" borderId="22" xfId="0" applyNumberFormat="1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vertical="top" wrapText="1"/>
    </xf>
    <xf numFmtId="165" fontId="19" fillId="3" borderId="11" xfId="0" applyNumberFormat="1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left" vertical="top" wrapText="1"/>
    </xf>
    <xf numFmtId="165" fontId="19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top" wrapText="1"/>
    </xf>
    <xf numFmtId="165" fontId="19" fillId="3" borderId="52" xfId="0" applyNumberFormat="1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vertical="top" wrapText="1"/>
    </xf>
    <xf numFmtId="165" fontId="27" fillId="3" borderId="13" xfId="0" applyNumberFormat="1" applyFont="1" applyFill="1" applyBorder="1" applyAlignment="1">
      <alignment horizontal="center" vertical="center"/>
    </xf>
    <xf numFmtId="165" fontId="27" fillId="3" borderId="23" xfId="0" applyNumberFormat="1" applyFont="1" applyFill="1" applyBorder="1" applyAlignment="1">
      <alignment horizontal="center" vertical="center"/>
    </xf>
    <xf numFmtId="165" fontId="27" fillId="3" borderId="7" xfId="0" applyNumberFormat="1" applyFont="1" applyFill="1" applyBorder="1" applyAlignment="1">
      <alignment horizontal="center" vertical="center"/>
    </xf>
    <xf numFmtId="165" fontId="27" fillId="3" borderId="9" xfId="0" applyNumberFormat="1" applyFont="1" applyFill="1" applyBorder="1" applyAlignment="1">
      <alignment horizontal="center" vertical="center"/>
    </xf>
    <xf numFmtId="165" fontId="27" fillId="3" borderId="58" xfId="0" applyNumberFormat="1" applyFont="1" applyFill="1" applyBorder="1" applyAlignment="1">
      <alignment horizontal="center" vertical="center"/>
    </xf>
    <xf numFmtId="165" fontId="27" fillId="3" borderId="41" xfId="0" applyNumberFormat="1" applyFont="1" applyFill="1" applyBorder="1" applyAlignment="1">
      <alignment horizontal="center" vertical="center"/>
    </xf>
    <xf numFmtId="165" fontId="27" fillId="3" borderId="59" xfId="0" applyNumberFormat="1" applyFont="1" applyFill="1" applyBorder="1" applyAlignment="1">
      <alignment horizontal="center" vertical="center"/>
    </xf>
    <xf numFmtId="165" fontId="27" fillId="3" borderId="65" xfId="0" applyNumberFormat="1" applyFont="1" applyFill="1" applyBorder="1" applyAlignment="1">
      <alignment horizontal="center" vertical="center"/>
    </xf>
    <xf numFmtId="165" fontId="27" fillId="3" borderId="54" xfId="0" applyNumberFormat="1" applyFont="1" applyFill="1" applyBorder="1" applyAlignment="1">
      <alignment horizontal="center" vertical="center"/>
    </xf>
    <xf numFmtId="165" fontId="30" fillId="3" borderId="12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165" fontId="30" fillId="3" borderId="42" xfId="0" applyNumberFormat="1" applyFont="1" applyFill="1" applyBorder="1" applyAlignment="1">
      <alignment horizontal="center" vertical="center"/>
    </xf>
    <xf numFmtId="165" fontId="29" fillId="3" borderId="30" xfId="0" applyNumberFormat="1" applyFont="1" applyFill="1" applyBorder="1" applyAlignment="1">
      <alignment horizontal="center" vertical="center"/>
    </xf>
    <xf numFmtId="165" fontId="29" fillId="3" borderId="64" xfId="0" applyNumberFormat="1" applyFont="1" applyFill="1" applyBorder="1" applyAlignment="1">
      <alignment horizontal="center" vertical="center"/>
    </xf>
    <xf numFmtId="165" fontId="30" fillId="3" borderId="30" xfId="0" applyNumberFormat="1" applyFont="1" applyFill="1" applyBorder="1" applyAlignment="1">
      <alignment horizontal="center" vertical="center" wrapText="1"/>
    </xf>
    <xf numFmtId="165" fontId="30" fillId="3" borderId="39" xfId="0" applyNumberFormat="1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4" fillId="3" borderId="47" xfId="0" applyFont="1" applyFill="1" applyBorder="1" applyAlignment="1">
      <alignment vertical="center"/>
    </xf>
    <xf numFmtId="0" fontId="34" fillId="3" borderId="8" xfId="0" applyFont="1" applyFill="1" applyBorder="1" applyAlignment="1">
      <alignment vertical="center"/>
    </xf>
    <xf numFmtId="164" fontId="35" fillId="3" borderId="1" xfId="0" applyNumberFormat="1" applyFont="1" applyFill="1" applyBorder="1" applyAlignment="1">
      <alignment vertical="center"/>
    </xf>
    <xf numFmtId="0" fontId="34" fillId="3" borderId="44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35" fillId="3" borderId="44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164" fontId="34" fillId="3" borderId="1" xfId="0" applyNumberFormat="1" applyFont="1" applyFill="1" applyBorder="1" applyAlignment="1">
      <alignment vertical="center"/>
    </xf>
    <xf numFmtId="164" fontId="34" fillId="0" borderId="1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31" fillId="3" borderId="0" xfId="0" applyFont="1" applyFill="1"/>
    <xf numFmtId="0" fontId="31" fillId="3" borderId="4" xfId="0" applyFont="1" applyFill="1" applyBorder="1"/>
    <xf numFmtId="0" fontId="16" fillId="3" borderId="61" xfId="0" applyFont="1" applyFill="1" applyBorder="1"/>
    <xf numFmtId="0" fontId="22" fillId="3" borderId="69" xfId="0" applyFont="1" applyFill="1" applyBorder="1"/>
    <xf numFmtId="0" fontId="23" fillId="3" borderId="0" xfId="0" applyFont="1" applyFill="1"/>
    <xf numFmtId="0" fontId="23" fillId="3" borderId="1" xfId="0" applyFont="1" applyFill="1" applyBorder="1" applyAlignment="1">
      <alignment horizontal="center"/>
    </xf>
    <xf numFmtId="0" fontId="23" fillId="0" borderId="0" xfId="0" applyFont="1"/>
    <xf numFmtId="0" fontId="24" fillId="0" borderId="69" xfId="0" applyFont="1" applyBorder="1"/>
    <xf numFmtId="0" fontId="23" fillId="3" borderId="69" xfId="0" quotePrefix="1" applyFont="1" applyFill="1" applyBorder="1"/>
    <xf numFmtId="0" fontId="22" fillId="3" borderId="0" xfId="0" applyFont="1" applyFill="1"/>
    <xf numFmtId="0" fontId="22" fillId="0" borderId="69" xfId="0" applyFont="1" applyBorder="1"/>
    <xf numFmtId="0" fontId="16" fillId="0" borderId="0" xfId="0" applyFont="1"/>
    <xf numFmtId="165" fontId="23" fillId="0" borderId="1" xfId="0" applyNumberFormat="1" applyFont="1" applyBorder="1" applyAlignment="1">
      <alignment horizontal="center"/>
    </xf>
    <xf numFmtId="0" fontId="15" fillId="0" borderId="0" xfId="0" applyFont="1"/>
    <xf numFmtId="0" fontId="22" fillId="3" borderId="44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left" vertical="center" wrapText="1"/>
    </xf>
    <xf numFmtId="0" fontId="23" fillId="0" borderId="66" xfId="0" applyFont="1" applyBorder="1" applyAlignment="1">
      <alignment horizontal="right" vertical="center" wrapText="1"/>
    </xf>
    <xf numFmtId="0" fontId="23" fillId="0" borderId="27" xfId="0" applyFont="1" applyBorder="1" applyAlignment="1">
      <alignment horizontal="right" vertical="center" wrapText="1"/>
    </xf>
    <xf numFmtId="9" fontId="23" fillId="3" borderId="22" xfId="1" applyFont="1" applyFill="1" applyBorder="1" applyAlignment="1">
      <alignment horizontal="righ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3" fillId="0" borderId="44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3" borderId="51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right" vertical="center" wrapText="1"/>
    </xf>
    <xf numFmtId="9" fontId="23" fillId="3" borderId="8" xfId="1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67" xfId="0" applyFont="1" applyFill="1" applyBorder="1" applyAlignment="1">
      <alignment horizontal="right" vertical="center" wrapText="1"/>
    </xf>
    <xf numFmtId="0" fontId="23" fillId="3" borderId="38" xfId="0" applyFont="1" applyFill="1" applyBorder="1" applyAlignment="1">
      <alignment horizontal="right" vertical="center" wrapText="1"/>
    </xf>
    <xf numFmtId="9" fontId="23" fillId="3" borderId="38" xfId="1" applyFont="1" applyFill="1" applyBorder="1" applyAlignment="1">
      <alignment horizontal="right" vertical="center" wrapText="1"/>
    </xf>
    <xf numFmtId="0" fontId="31" fillId="3" borderId="4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165" fontId="42" fillId="3" borderId="13" xfId="0" applyNumberFormat="1" applyFont="1" applyFill="1" applyBorder="1" applyAlignment="1">
      <alignment horizontal="center" vertical="center"/>
    </xf>
    <xf numFmtId="165" fontId="42" fillId="3" borderId="23" xfId="0" applyNumberFormat="1" applyFont="1" applyFill="1" applyBorder="1" applyAlignment="1">
      <alignment horizontal="center" vertical="center"/>
    </xf>
    <xf numFmtId="165" fontId="42" fillId="0" borderId="15" xfId="0" applyNumberFormat="1" applyFont="1" applyBorder="1" applyAlignment="1">
      <alignment horizontal="center" vertical="center"/>
    </xf>
    <xf numFmtId="165" fontId="41" fillId="3" borderId="29" xfId="0" applyNumberFormat="1" applyFont="1" applyFill="1" applyBorder="1" applyAlignment="1">
      <alignment horizontal="center" vertical="center"/>
    </xf>
    <xf numFmtId="0" fontId="41" fillId="0" borderId="14" xfId="0" applyFont="1" applyBorder="1" applyAlignment="1">
      <alignment horizontal="left" vertical="top" wrapText="1"/>
    </xf>
    <xf numFmtId="165" fontId="42" fillId="0" borderId="19" xfId="0" applyNumberFormat="1" applyFont="1" applyBorder="1" applyAlignment="1">
      <alignment horizontal="center" vertical="center"/>
    </xf>
    <xf numFmtId="165" fontId="39" fillId="3" borderId="12" xfId="0" applyNumberFormat="1" applyFont="1" applyFill="1" applyBorder="1" applyAlignment="1">
      <alignment horizontal="center" vertical="center" wrapText="1"/>
    </xf>
    <xf numFmtId="0" fontId="39" fillId="0" borderId="29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164" fontId="39" fillId="3" borderId="14" xfId="0" applyNumberFormat="1" applyFont="1" applyFill="1" applyBorder="1" applyAlignment="1">
      <alignment horizontal="center" vertical="center" wrapText="1"/>
    </xf>
    <xf numFmtId="165" fontId="42" fillId="3" borderId="7" xfId="0" applyNumberFormat="1" applyFont="1" applyFill="1" applyBorder="1" applyAlignment="1">
      <alignment horizontal="center" vertical="center"/>
    </xf>
    <xf numFmtId="165" fontId="42" fillId="3" borderId="9" xfId="0" applyNumberFormat="1" applyFont="1" applyFill="1" applyBorder="1" applyAlignment="1">
      <alignment horizontal="center" vertical="center"/>
    </xf>
    <xf numFmtId="165" fontId="42" fillId="0" borderId="44" xfId="0" applyNumberFormat="1" applyFont="1" applyBorder="1" applyAlignment="1">
      <alignment horizontal="center" vertical="center"/>
    </xf>
    <xf numFmtId="0" fontId="39" fillId="0" borderId="33" xfId="0" applyFont="1" applyBorder="1" applyAlignment="1">
      <alignment horizontal="left" vertical="top" wrapText="1"/>
    </xf>
    <xf numFmtId="165" fontId="42" fillId="0" borderId="20" xfId="0" applyNumberFormat="1" applyFont="1" applyBorder="1" applyAlignment="1">
      <alignment horizontal="center" vertical="center"/>
    </xf>
    <xf numFmtId="0" fontId="39" fillId="2" borderId="33" xfId="0" applyFont="1" applyFill="1" applyBorder="1" applyAlignment="1">
      <alignment horizontal="left" vertical="top" wrapText="1"/>
    </xf>
    <xf numFmtId="0" fontId="39" fillId="0" borderId="44" xfId="0" applyFont="1" applyBorder="1" applyAlignment="1">
      <alignment vertical="center" wrapText="1"/>
    </xf>
    <xf numFmtId="164" fontId="39" fillId="3" borderId="6" xfId="0" applyNumberFormat="1" applyFont="1" applyFill="1" applyBorder="1" applyAlignment="1">
      <alignment horizontal="center" vertical="center" wrapText="1"/>
    </xf>
    <xf numFmtId="15" fontId="39" fillId="0" borderId="33" xfId="0" applyNumberFormat="1" applyFont="1" applyBorder="1" applyAlignment="1">
      <alignment horizontal="left" vertical="top" wrapText="1"/>
    </xf>
    <xf numFmtId="15" fontId="39" fillId="0" borderId="6" xfId="0" applyNumberFormat="1" applyFont="1" applyBorder="1" applyAlignment="1">
      <alignment horizontal="left" vertical="top" wrapText="1"/>
    </xf>
    <xf numFmtId="165" fontId="42" fillId="3" borderId="58" xfId="0" applyNumberFormat="1" applyFont="1" applyFill="1" applyBorder="1" applyAlignment="1">
      <alignment horizontal="center" vertical="center"/>
    </xf>
    <xf numFmtId="165" fontId="42" fillId="3" borderId="41" xfId="0" applyNumberFormat="1" applyFont="1" applyFill="1" applyBorder="1" applyAlignment="1">
      <alignment horizontal="center" vertical="center"/>
    </xf>
    <xf numFmtId="165" fontId="42" fillId="0" borderId="16" xfId="0" applyNumberFormat="1" applyFont="1" applyBorder="1" applyAlignment="1">
      <alignment horizontal="center" vertical="center"/>
    </xf>
    <xf numFmtId="0" fontId="39" fillId="0" borderId="25" xfId="0" applyFont="1" applyBorder="1" applyAlignment="1">
      <alignment horizontal="left" vertical="top" wrapText="1"/>
    </xf>
    <xf numFmtId="165" fontId="42" fillId="0" borderId="21" xfId="0" applyNumberFormat="1" applyFont="1" applyBorder="1" applyAlignment="1">
      <alignment horizontal="center" vertical="center"/>
    </xf>
    <xf numFmtId="0" fontId="41" fillId="0" borderId="25" xfId="0" applyFont="1" applyBorder="1" applyAlignment="1">
      <alignment horizontal="left" vertical="top" wrapText="1"/>
    </xf>
    <xf numFmtId="164" fontId="39" fillId="3" borderId="56" xfId="0" applyNumberFormat="1" applyFont="1" applyFill="1" applyBorder="1" applyAlignment="1">
      <alignment horizontal="center" vertical="center" wrapText="1"/>
    </xf>
    <xf numFmtId="165" fontId="42" fillId="3" borderId="59" xfId="0" applyNumberFormat="1" applyFont="1" applyFill="1" applyBorder="1" applyAlignment="1">
      <alignment horizontal="center" vertical="center"/>
    </xf>
    <xf numFmtId="165" fontId="42" fillId="3" borderId="65" xfId="0" applyNumberFormat="1" applyFont="1" applyFill="1" applyBorder="1" applyAlignment="1">
      <alignment horizontal="center" vertical="center"/>
    </xf>
    <xf numFmtId="165" fontId="42" fillId="0" borderId="66" xfId="0" applyNumberFormat="1" applyFont="1" applyBorder="1" applyAlignment="1">
      <alignment horizontal="center" vertical="center"/>
    </xf>
    <xf numFmtId="0" fontId="39" fillId="0" borderId="61" xfId="0" applyFont="1" applyBorder="1" applyAlignment="1">
      <alignment horizontal="left" vertical="top" wrapText="1"/>
    </xf>
    <xf numFmtId="165" fontId="42" fillId="0" borderId="60" xfId="0" applyNumberFormat="1" applyFont="1" applyBorder="1" applyAlignment="1">
      <alignment horizontal="center" vertical="center"/>
    </xf>
    <xf numFmtId="0" fontId="39" fillId="0" borderId="61" xfId="0" applyFont="1" applyBorder="1" applyAlignment="1">
      <alignment vertical="center"/>
    </xf>
    <xf numFmtId="0" fontId="40" fillId="0" borderId="61" xfId="0" applyFont="1" applyBorder="1" applyAlignment="1">
      <alignment vertical="center"/>
    </xf>
    <xf numFmtId="0" fontId="39" fillId="0" borderId="6" xfId="0" applyFont="1" applyBorder="1" applyAlignment="1">
      <alignment horizontal="center" vertical="top" wrapText="1"/>
    </xf>
    <xf numFmtId="0" fontId="39" fillId="2" borderId="6" xfId="0" applyFont="1" applyFill="1" applyBorder="1" applyAlignment="1">
      <alignment horizontal="center" vertical="top" wrapText="1"/>
    </xf>
    <xf numFmtId="0" fontId="43" fillId="0" borderId="33" xfId="0" applyFont="1" applyBorder="1" applyAlignment="1">
      <alignment horizontal="left" vertical="top" wrapText="1"/>
    </xf>
    <xf numFmtId="10" fontId="39" fillId="0" borderId="25" xfId="0" applyNumberFormat="1" applyFont="1" applyBorder="1" applyAlignment="1">
      <alignment horizontal="left" vertical="top" wrapText="1"/>
    </xf>
    <xf numFmtId="10" fontId="41" fillId="0" borderId="25" xfId="0" applyNumberFormat="1" applyFont="1" applyBorder="1" applyAlignment="1">
      <alignment horizontal="left" vertical="top" wrapText="1"/>
    </xf>
    <xf numFmtId="0" fontId="42" fillId="0" borderId="21" xfId="0" applyFont="1" applyBorder="1" applyAlignment="1">
      <alignment horizontal="center" vertical="center"/>
    </xf>
    <xf numFmtId="10" fontId="39" fillId="0" borderId="33" xfId="0" applyNumberFormat="1" applyFont="1" applyBorder="1" applyAlignment="1">
      <alignment horizontal="left" vertical="top" wrapText="1"/>
    </xf>
    <xf numFmtId="15" fontId="39" fillId="0" borderId="61" xfId="0" applyNumberFormat="1" applyFont="1" applyBorder="1" applyAlignment="1">
      <alignment horizontal="left" vertical="top" wrapText="1"/>
    </xf>
    <xf numFmtId="0" fontId="39" fillId="0" borderId="35" xfId="0" applyFont="1" applyBorder="1" applyAlignment="1">
      <alignment horizontal="left" vertical="top" wrapText="1"/>
    </xf>
    <xf numFmtId="165" fontId="42" fillId="3" borderId="54" xfId="0" applyNumberFormat="1" applyFont="1" applyFill="1" applyBorder="1" applyAlignment="1">
      <alignment horizontal="center" vertical="center"/>
    </xf>
    <xf numFmtId="165" fontId="42" fillId="0" borderId="50" xfId="0" applyNumberFormat="1" applyFont="1" applyBorder="1" applyAlignment="1">
      <alignment horizontal="center" vertical="center"/>
    </xf>
    <xf numFmtId="165" fontId="42" fillId="0" borderId="34" xfId="0" applyNumberFormat="1" applyFont="1" applyBorder="1" applyAlignment="1">
      <alignment horizontal="center" vertical="center"/>
    </xf>
    <xf numFmtId="15" fontId="39" fillId="0" borderId="0" xfId="0" applyNumberFormat="1" applyFont="1" applyAlignment="1">
      <alignment horizontal="left" vertical="top" wrapText="1"/>
    </xf>
    <xf numFmtId="15" fontId="41" fillId="0" borderId="0" xfId="0" applyNumberFormat="1" applyFont="1" applyAlignment="1">
      <alignment horizontal="left" vertical="top" wrapText="1"/>
    </xf>
    <xf numFmtId="0" fontId="39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165" fontId="39" fillId="3" borderId="42" xfId="0" applyNumberFormat="1" applyFont="1" applyFill="1" applyBorder="1" applyAlignment="1">
      <alignment horizontal="center" vertical="center"/>
    </xf>
    <xf numFmtId="0" fontId="39" fillId="3" borderId="67" xfId="0" applyFont="1" applyFill="1" applyBorder="1" applyAlignment="1">
      <alignment horizontal="center" vertical="center"/>
    </xf>
    <xf numFmtId="165" fontId="39" fillId="3" borderId="2" xfId="0" applyNumberFormat="1" applyFont="1" applyFill="1" applyBorder="1" applyAlignment="1">
      <alignment horizontal="center" vertical="center"/>
    </xf>
    <xf numFmtId="0" fontId="39" fillId="0" borderId="43" xfId="0" applyFont="1" applyBorder="1" applyAlignment="1">
      <alignment horizontal="left" vertical="top"/>
    </xf>
    <xf numFmtId="0" fontId="39" fillId="0" borderId="43" xfId="0" applyFont="1" applyBorder="1" applyAlignment="1">
      <alignment horizontal="center" vertical="center"/>
    </xf>
    <xf numFmtId="0" fontId="39" fillId="0" borderId="43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top"/>
    </xf>
    <xf numFmtId="0" fontId="39" fillId="0" borderId="2" xfId="0" applyFont="1" applyBorder="1" applyAlignment="1">
      <alignment horizontal="center" vertical="center"/>
    </xf>
    <xf numFmtId="0" fontId="39" fillId="0" borderId="57" xfId="0" applyFont="1" applyBorder="1" applyAlignment="1">
      <alignment horizontal="left" vertical="top"/>
    </xf>
    <xf numFmtId="164" fontId="39" fillId="3" borderId="2" xfId="0" applyNumberFormat="1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top" wrapText="1"/>
    </xf>
    <xf numFmtId="165" fontId="30" fillId="3" borderId="22" xfId="0" applyNumberFormat="1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vertical="top" wrapText="1"/>
    </xf>
    <xf numFmtId="0" fontId="28" fillId="3" borderId="22" xfId="0" applyFont="1" applyFill="1" applyBorder="1" applyAlignment="1">
      <alignment horizontal="left" vertical="top" wrapText="1"/>
    </xf>
    <xf numFmtId="0" fontId="28" fillId="3" borderId="27" xfId="0" applyFont="1" applyFill="1" applyBorder="1" applyAlignment="1">
      <alignment vertical="top" wrapText="1"/>
    </xf>
    <xf numFmtId="165" fontId="30" fillId="3" borderId="11" xfId="0" applyNumberFormat="1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top" wrapText="1"/>
    </xf>
    <xf numFmtId="0" fontId="28" fillId="3" borderId="7" xfId="0" applyFont="1" applyFill="1" applyBorder="1" applyAlignment="1">
      <alignment vertical="top" wrapText="1"/>
    </xf>
    <xf numFmtId="165" fontId="30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top" wrapText="1"/>
    </xf>
    <xf numFmtId="165" fontId="30" fillId="3" borderId="52" xfId="0" applyNumberFormat="1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vertical="top" wrapText="1"/>
    </xf>
    <xf numFmtId="0" fontId="28" fillId="3" borderId="53" xfId="0" applyFont="1" applyFill="1" applyBorder="1" applyAlignment="1">
      <alignment horizontal="left" vertical="top" wrapText="1"/>
    </xf>
    <xf numFmtId="0" fontId="28" fillId="3" borderId="54" xfId="0" applyFont="1" applyFill="1" applyBorder="1" applyAlignment="1">
      <alignment vertical="top" wrapText="1"/>
    </xf>
    <xf numFmtId="0" fontId="30" fillId="3" borderId="2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6" fontId="0" fillId="0" borderId="0" xfId="0" applyNumberFormat="1"/>
    <xf numFmtId="166" fontId="23" fillId="0" borderId="66" xfId="0" applyNumberFormat="1" applyFont="1" applyBorder="1" applyAlignment="1">
      <alignment horizontal="right" vertical="center" wrapText="1"/>
    </xf>
    <xf numFmtId="165" fontId="23" fillId="0" borderId="27" xfId="0" applyNumberFormat="1" applyFont="1" applyBorder="1" applyAlignment="1">
      <alignment horizontal="right" vertical="center" wrapText="1"/>
    </xf>
    <xf numFmtId="166" fontId="23" fillId="0" borderId="27" xfId="0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165" fontId="30" fillId="3" borderId="11" xfId="0" applyNumberFormat="1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left" vertical="top" wrapText="1"/>
    </xf>
    <xf numFmtId="0" fontId="28" fillId="3" borderId="8" xfId="0" applyFont="1" applyFill="1" applyBorder="1" applyAlignment="1">
      <alignment horizontal="left" vertical="top" wrapText="1"/>
    </xf>
    <xf numFmtId="0" fontId="30" fillId="3" borderId="26" xfId="0" applyFont="1" applyFill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top" wrapText="1"/>
    </xf>
    <xf numFmtId="0" fontId="39" fillId="3" borderId="61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0" fontId="39" fillId="3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1" fillId="3" borderId="0" xfId="0" applyFont="1" applyFill="1" applyAlignment="1">
      <alignment horizontal="left" vertical="center"/>
    </xf>
    <xf numFmtId="0" fontId="39" fillId="3" borderId="29" xfId="0" applyFont="1" applyFill="1" applyBorder="1" applyAlignment="1">
      <alignment horizontal="center" vertical="center" wrapText="1"/>
    </xf>
    <xf numFmtId="0" fontId="39" fillId="3" borderId="3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6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22" fillId="3" borderId="23" xfId="0" applyFont="1" applyFill="1" applyBorder="1" applyAlignment="1">
      <alignment horizontal="center" vertical="center" wrapText="1"/>
    </xf>
    <xf numFmtId="0" fontId="22" fillId="3" borderId="6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165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left" vertical="top" wrapText="1"/>
    </xf>
    <xf numFmtId="165" fontId="19" fillId="3" borderId="11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0" fontId="33" fillId="3" borderId="38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31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2" fillId="3" borderId="6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70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16" fillId="3" borderId="70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24" fillId="0" borderId="6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8" fillId="3" borderId="1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AD85C"/>
      <color rgb="FFF4BF78"/>
      <color rgb="FFFBC75F"/>
      <color rgb="FFFDF2DF"/>
      <color rgb="FFFFDA8F"/>
      <color rgb="FFFFCC66"/>
      <color rgb="FFCCFF99"/>
      <color rgb="FF9FFF3F"/>
      <color rgb="FFFEF49A"/>
      <color rgb="FFFF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ikosh" panose="02000000000000000000" pitchFamily="2" charset="0"/>
                <a:ea typeface="+mn-ea"/>
                <a:cs typeface="Nikosh" panose="02000000000000000000" pitchFamily="2" charset="0"/>
              </a:defRPr>
            </a:pPr>
            <a:r>
              <a:rPr lang="as-IN" altLang="ja-JP" sz="1600" b="1">
                <a:latin typeface="Nikosh" panose="02000000000000000000" pitchFamily="2" charset="0"/>
                <a:cs typeface="Nikosh" panose="02000000000000000000" pitchFamily="2" charset="0"/>
              </a:rPr>
              <a:t>সিটি গভর্ন্যান্স এসেসমেন্টের</a:t>
            </a:r>
            <a:r>
              <a:rPr lang="en-US" altLang="ja-JP" sz="1600" b="1">
                <a:latin typeface="Nikosh" panose="02000000000000000000" pitchFamily="2" charset="0"/>
                <a:cs typeface="Nikosh" panose="02000000000000000000" pitchFamily="2" charset="0"/>
              </a:rPr>
              <a:t> (২০২৫-২৬ অর্থবছর) মোট</a:t>
            </a:r>
            <a:r>
              <a:rPr lang="en-US" altLang="ja-JP" sz="1600" b="1" baseline="0">
                <a:latin typeface="Nikosh" panose="02000000000000000000" pitchFamily="2" charset="0"/>
                <a:cs typeface="Nikosh" panose="02000000000000000000" pitchFamily="2" charset="0"/>
              </a:rPr>
              <a:t> স্কোর</a:t>
            </a:r>
            <a:r>
              <a:rPr lang="en-US" altLang="ja-JP" sz="1600" b="1">
                <a:latin typeface="Nikosh" panose="02000000000000000000" pitchFamily="2" charset="0"/>
                <a:cs typeface="Nikosh" panose="02000000000000000000" pitchFamily="2" charset="0"/>
              </a:rPr>
              <a:t> </a:t>
            </a:r>
          </a:p>
        </c:rich>
      </c:tx>
      <c:layout>
        <c:manualLayout>
          <c:xMode val="edge"/>
          <c:yMode val="edge"/>
          <c:x val="0.23141807494489347"/>
          <c:y val="1.736613603473227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'CGA Sheet 3 (summary &amp; graph)'!$B$6</c:f>
              <c:strCache>
                <c:ptCount val="1"/>
                <c:pt idx="0">
                  <c:v>সাংগঠনিক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'CGA Sheet 3 (summary &amp; graph)'!$D$5:$O$5</c:f>
              <c:strCache>
                <c:ptCount val="12"/>
                <c:pt idx="0">
                  <c:v>ঢাদসিক</c:v>
                </c:pt>
                <c:pt idx="1">
                  <c:v>ঢাউসিক</c:v>
                </c:pt>
                <c:pt idx="2">
                  <c:v>রাসিক</c:v>
                </c:pt>
                <c:pt idx="3">
                  <c:v>চসিক</c:v>
                </c:pt>
                <c:pt idx="4">
                  <c:v>খূসিক</c:v>
                </c:pt>
                <c:pt idx="5">
                  <c:v>সিসিক</c:v>
                </c:pt>
                <c:pt idx="6">
                  <c:v>বসিক</c:v>
                </c:pt>
                <c:pt idx="7">
                  <c:v>নাসিক</c:v>
                </c:pt>
                <c:pt idx="8">
                  <c:v>কুসিক</c:v>
                </c:pt>
                <c:pt idx="9">
                  <c:v>রসিক</c:v>
                </c:pt>
                <c:pt idx="10">
                  <c:v>গাসিক</c:v>
                </c:pt>
                <c:pt idx="11">
                  <c:v>মসিক</c:v>
                </c:pt>
              </c:strCache>
            </c:strRef>
          </c:cat>
          <c:val>
            <c:numRef>
              <c:f>'CGA Sheet 3 (summary &amp; graph)'!$D$6:$O$6</c:f>
              <c:numCache>
                <c:formatCode>General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A-43BB-ACA1-186BAB8540E7}"/>
            </c:ext>
          </c:extLst>
        </c:ser>
        <c:ser>
          <c:idx val="1"/>
          <c:order val="1"/>
          <c:tx>
            <c:strRef>
              <c:f>'CGA Sheet 3 (summary &amp; graph)'!$B$7</c:f>
              <c:strCache>
                <c:ptCount val="1"/>
                <c:pt idx="0">
                  <c:v>আর্থিক ব্যবস্থাপনা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'CGA Sheet 3 (summary &amp; graph)'!$D$5:$O$5</c:f>
              <c:strCache>
                <c:ptCount val="12"/>
                <c:pt idx="0">
                  <c:v>ঢাদসিক</c:v>
                </c:pt>
                <c:pt idx="1">
                  <c:v>ঢাউসিক</c:v>
                </c:pt>
                <c:pt idx="2">
                  <c:v>রাসিক</c:v>
                </c:pt>
                <c:pt idx="3">
                  <c:v>চসিক</c:v>
                </c:pt>
                <c:pt idx="4">
                  <c:v>খূসিক</c:v>
                </c:pt>
                <c:pt idx="5">
                  <c:v>সিসিক</c:v>
                </c:pt>
                <c:pt idx="6">
                  <c:v>বসিক</c:v>
                </c:pt>
                <c:pt idx="7">
                  <c:v>নাসিক</c:v>
                </c:pt>
                <c:pt idx="8">
                  <c:v>কুসিক</c:v>
                </c:pt>
                <c:pt idx="9">
                  <c:v>রসিক</c:v>
                </c:pt>
                <c:pt idx="10">
                  <c:v>গাসিক</c:v>
                </c:pt>
                <c:pt idx="11">
                  <c:v>মসিক</c:v>
                </c:pt>
              </c:strCache>
            </c:strRef>
          </c:cat>
          <c:val>
            <c:numRef>
              <c:f>'CGA Sheet 3 (summary &amp; graph)'!$D$7:$O$7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A-43BB-ACA1-186BAB8540E7}"/>
            </c:ext>
          </c:extLst>
        </c:ser>
        <c:ser>
          <c:idx val="2"/>
          <c:order val="2"/>
          <c:tx>
            <c:strRef>
              <c:f>'CGA Sheet 3 (summary &amp; graph)'!$B$8</c:f>
              <c:strCache>
                <c:ptCount val="1"/>
                <c:pt idx="0">
                  <c:v>নাগরিক সম্পৃক্ততা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'CGA Sheet 3 (summary &amp; graph)'!$D$5:$O$5</c:f>
              <c:strCache>
                <c:ptCount val="12"/>
                <c:pt idx="0">
                  <c:v>ঢাদসিক</c:v>
                </c:pt>
                <c:pt idx="1">
                  <c:v>ঢাউসিক</c:v>
                </c:pt>
                <c:pt idx="2">
                  <c:v>রাসিক</c:v>
                </c:pt>
                <c:pt idx="3">
                  <c:v>চসিক</c:v>
                </c:pt>
                <c:pt idx="4">
                  <c:v>খূসিক</c:v>
                </c:pt>
                <c:pt idx="5">
                  <c:v>সিসিক</c:v>
                </c:pt>
                <c:pt idx="6">
                  <c:v>বসিক</c:v>
                </c:pt>
                <c:pt idx="7">
                  <c:v>নাসিক</c:v>
                </c:pt>
                <c:pt idx="8">
                  <c:v>কুসিক</c:v>
                </c:pt>
                <c:pt idx="9">
                  <c:v>রসিক</c:v>
                </c:pt>
                <c:pt idx="10">
                  <c:v>গাসিক</c:v>
                </c:pt>
                <c:pt idx="11">
                  <c:v>মসিক</c:v>
                </c:pt>
              </c:strCache>
            </c:strRef>
          </c:cat>
          <c:val>
            <c:numRef>
              <c:f>'CGA Sheet 3 (summary &amp; graph)'!$D$8:$O$8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A-43BB-ACA1-186BAB85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282816"/>
        <c:axId val="147660800"/>
      </c:barChart>
      <c:barChart>
        <c:barDir val="col"/>
        <c:grouping val="stacked"/>
        <c:varyColors val="0"/>
        <c:ser>
          <c:idx val="3"/>
          <c:order val="3"/>
          <c:tx>
            <c:strRef>
              <c:f>'CGA Sheet 3 (summary &amp; graph)'!$B$9</c:f>
              <c:strCache>
                <c:ptCount val="1"/>
                <c:pt idx="0">
                  <c:v>মোট স্কোর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852399893312304E-3"/>
                  <c:y val="-6.2784507218797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7A-43BB-ACA1-186BAB8540E7}"/>
                </c:ext>
              </c:extLst>
            </c:dLbl>
            <c:dLbl>
              <c:idx val="1"/>
              <c:layout>
                <c:manualLayout>
                  <c:x val="0"/>
                  <c:y val="-0.124624360449878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C-4DED-88DD-9F7649379388}"/>
                </c:ext>
              </c:extLst>
            </c:dLbl>
            <c:dLbl>
              <c:idx val="2"/>
              <c:layout>
                <c:manualLayout>
                  <c:x val="0"/>
                  <c:y val="-0.200576592180680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C-4DED-88DD-9F7649379388}"/>
                </c:ext>
              </c:extLst>
            </c:dLbl>
            <c:dLbl>
              <c:idx val="3"/>
              <c:layout>
                <c:manualLayout>
                  <c:x val="-5.4000358019289514E-17"/>
                  <c:y val="-0.32644256298642843"/>
                </c:manualLayout>
              </c:layout>
              <c:tx>
                <c:rich>
                  <a:bodyPr rot="0" spcFirstLastPara="1" vertOverflow="ellipsis" vert="horz" wrap="square" lIns="38100" tIns="19050" rIns="38100" bIns="19050" anchor="b" anchorCtr="1">
                    <a:spAutoFit/>
                  </a:bodyPr>
                  <a:lstStyle/>
                  <a:p>
                    <a:pPr>
                      <a:defRPr lang="ja-JP"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3467F5-BED5-4A0E-A439-384C76B19441}" type="VALUE">
                      <a:rPr lang="en-US">
                        <a:solidFill>
                          <a:srgbClr val="00B0F0"/>
                        </a:solidFill>
                      </a:rPr>
                      <a:pPr>
                        <a:defRPr lang="ja-JP"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DAC-4DED-88DD-9F7649379388}"/>
                </c:ext>
              </c:extLst>
            </c:dLbl>
            <c:dLbl>
              <c:idx val="4"/>
              <c:layout>
                <c:manualLayout>
                  <c:x val="1.4727540500736377E-3"/>
                  <c:y val="-0.269119500438711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C-4DED-88DD-9F7649379388}"/>
                </c:ext>
              </c:extLst>
            </c:dLbl>
            <c:dLbl>
              <c:idx val="5"/>
              <c:layout>
                <c:manualLayout>
                  <c:x val="-5.4000358019289514E-17"/>
                  <c:y val="-0.315222261472019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C-4DED-88DD-9F7649379388}"/>
                </c:ext>
              </c:extLst>
            </c:dLbl>
            <c:dLbl>
              <c:idx val="6"/>
              <c:layout>
                <c:manualLayout>
                  <c:x val="0"/>
                  <c:y val="-0.278817644176532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C-4DED-88DD-9F7649379388}"/>
                </c:ext>
              </c:extLst>
            </c:dLbl>
            <c:dLbl>
              <c:idx val="7"/>
              <c:layout>
                <c:manualLayout>
                  <c:x val="1.4727540500736377E-3"/>
                  <c:y val="-0.288008022152079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C-4DED-88DD-9F7649379388}"/>
                </c:ext>
              </c:extLst>
            </c:dLbl>
            <c:dLbl>
              <c:idx val="8"/>
              <c:layout>
                <c:manualLayout>
                  <c:x val="0"/>
                  <c:y val="-0.31572979933224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C-4DED-88DD-9F7649379388}"/>
                </c:ext>
              </c:extLst>
            </c:dLbl>
            <c:dLbl>
              <c:idx val="9"/>
              <c:layout>
                <c:manualLayout>
                  <c:x val="1.4727540500736377E-3"/>
                  <c:y val="-0.295319119842291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AC-4DED-88DD-9F7649379388}"/>
                </c:ext>
              </c:extLst>
            </c:dLbl>
            <c:dLbl>
              <c:idx val="10"/>
              <c:layout>
                <c:manualLayout>
                  <c:x val="0"/>
                  <c:y val="-0.261301092790318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AC-4DED-88DD-9F7649379388}"/>
                </c:ext>
              </c:extLst>
            </c:dLbl>
            <c:dLbl>
              <c:idx val="11"/>
              <c:layout>
                <c:manualLayout>
                  <c:x val="0"/>
                  <c:y val="-0.24038310334218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b" anchorCtr="1">
                  <a:spAutoFit/>
                </a:bodyPr>
                <a:lstStyle/>
                <a:p>
                  <a:pPr>
                    <a:defRPr lang="ja-JP"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AC-4DED-88DD-9F7649379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'CGA Sheet 3 (summary &amp; graph)'!$C$5:$O$5</c:f>
              <c:strCache>
                <c:ptCount val="13"/>
                <c:pt idx="0">
                  <c:v>মোট</c:v>
                </c:pt>
                <c:pt idx="1">
                  <c:v>ঢাদসিক</c:v>
                </c:pt>
                <c:pt idx="2">
                  <c:v>ঢাউসিক</c:v>
                </c:pt>
                <c:pt idx="3">
                  <c:v>রাসিক</c:v>
                </c:pt>
                <c:pt idx="4">
                  <c:v>চসিক</c:v>
                </c:pt>
                <c:pt idx="5">
                  <c:v>খূসিক</c:v>
                </c:pt>
                <c:pt idx="6">
                  <c:v>সিসিক</c:v>
                </c:pt>
                <c:pt idx="7">
                  <c:v>বসিক</c:v>
                </c:pt>
                <c:pt idx="8">
                  <c:v>নাসিক</c:v>
                </c:pt>
                <c:pt idx="9">
                  <c:v>কুসিক</c:v>
                </c:pt>
                <c:pt idx="10">
                  <c:v>রসিক</c:v>
                </c:pt>
                <c:pt idx="11">
                  <c:v>গাসিক</c:v>
                </c:pt>
                <c:pt idx="12">
                  <c:v>মসিক</c:v>
                </c:pt>
              </c:strCache>
            </c:strRef>
          </c:cat>
          <c:val>
            <c:numRef>
              <c:f>'CGA Sheet 3 (summary &amp; graph)'!$D$9:$O$9</c:f>
              <c:numCache>
                <c:formatCode>General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7A-43BB-ACA1-186BAB85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664256"/>
        <c:axId val="147662720"/>
      </c:barChart>
      <c:catAx>
        <c:axId val="2172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ikosh" panose="02000000000000000000" pitchFamily="2" charset="0"/>
                    <a:ea typeface="+mn-ea"/>
                    <a:cs typeface="Nikosh" panose="02000000000000000000" pitchFamily="2" charset="0"/>
                  </a:defRPr>
                </a:pPr>
                <a:r>
                  <a:rPr lang="en-US" altLang="ja-JP" b="1">
                    <a:latin typeface="Nikosh" panose="02000000000000000000" pitchFamily="2" charset="0"/>
                    <a:cs typeface="Nikosh" panose="02000000000000000000" pitchFamily="2" charset="0"/>
                  </a:rPr>
                  <a:t>সিটি কর্পোরেশন</a:t>
                </a:r>
              </a:p>
            </c:rich>
          </c:tx>
          <c:layout>
            <c:manualLayout>
              <c:xMode val="edge"/>
              <c:yMode val="edge"/>
              <c:x val="0.48804248844353676"/>
              <c:y val="0.872146039632165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60800"/>
        <c:crosses val="autoZero"/>
        <c:auto val="1"/>
        <c:lblAlgn val="ctr"/>
        <c:lblOffset val="100"/>
        <c:noMultiLvlLbl val="0"/>
      </c:catAx>
      <c:valAx>
        <c:axId val="1476608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/>
                  <a:t>স্কোর</a:t>
                </a:r>
              </a:p>
            </c:rich>
          </c:tx>
          <c:layout>
            <c:manualLayout>
              <c:xMode val="edge"/>
              <c:yMode val="edge"/>
              <c:x val="1.9083969465648856E-2"/>
              <c:y val="0.378335802084145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utonnyMJ" pitchFamily="2" charset="0"/>
                <a:ea typeface="+mn-ea"/>
                <a:cs typeface="SutonnyMJ" pitchFamily="2" charset="0"/>
              </a:defRPr>
            </a:pPr>
            <a:endParaRPr lang="en-US"/>
          </a:p>
        </c:txPr>
        <c:crossAx val="217282816"/>
        <c:crosses val="autoZero"/>
        <c:crossBetween val="between"/>
      </c:valAx>
      <c:valAx>
        <c:axId val="1476627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7664256"/>
        <c:crosses val="max"/>
        <c:crossBetween val="between"/>
      </c:valAx>
      <c:catAx>
        <c:axId val="14766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662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12</xdr:row>
      <xdr:rowOff>101600</xdr:rowOff>
    </xdr:from>
    <xdr:to>
      <xdr:col>15</xdr:col>
      <xdr:colOff>0</xdr:colOff>
      <xdr:row>36</xdr:row>
      <xdr:rowOff>69850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C15811-0333-E6F8-D18A-09CF4549B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206A-9C31-4B94-8F34-F149576C0141}">
  <sheetPr>
    <pageSetUpPr fitToPage="1"/>
  </sheetPr>
  <dimension ref="A1:AS27"/>
  <sheetViews>
    <sheetView tabSelected="1" topLeftCell="A16" zoomScale="50" zoomScaleNormal="50" workbookViewId="0">
      <pane xSplit="8" topLeftCell="AE1" activePane="topRight" state="frozen"/>
      <selection pane="topRight" activeCell="E16" sqref="E16"/>
    </sheetView>
  </sheetViews>
  <sheetFormatPr defaultColWidth="9.1796875" defaultRowHeight="21"/>
  <cols>
    <col min="1" max="1" width="5.36328125" style="5" customWidth="1"/>
    <col min="2" max="2" width="18.54296875" style="2" customWidth="1"/>
    <col min="3" max="3" width="9.81640625" style="2" customWidth="1"/>
    <col min="4" max="4" width="56.1796875" style="5" customWidth="1"/>
    <col min="5" max="5" width="49.26953125" style="4" customWidth="1"/>
    <col min="6" max="6" width="39.26953125" style="5" customWidth="1"/>
    <col min="7" max="8" width="13.6328125" style="5" customWidth="1"/>
    <col min="9" max="9" width="12.7265625" style="5" customWidth="1"/>
    <col min="10" max="10" width="13.54296875" style="5" customWidth="1"/>
    <col min="11" max="11" width="30" style="8" customWidth="1"/>
    <col min="12" max="12" width="10.6328125" style="5" customWidth="1"/>
    <col min="13" max="13" width="14.36328125" style="5" customWidth="1"/>
    <col min="14" max="14" width="28.90625" style="5" customWidth="1"/>
    <col min="15" max="15" width="10.6328125" style="5" customWidth="1"/>
    <col min="16" max="16" width="15.08984375" style="5" customWidth="1"/>
    <col min="17" max="17" width="26.54296875" style="5" customWidth="1"/>
    <col min="18" max="18" width="10.6328125" style="5" customWidth="1"/>
    <col min="19" max="19" width="15.26953125" style="5" customWidth="1"/>
    <col min="20" max="20" width="30.81640625" style="5" customWidth="1"/>
    <col min="21" max="21" width="10.6328125" style="5" customWidth="1"/>
    <col min="22" max="22" width="13.26953125" style="5" customWidth="1"/>
    <col min="23" max="23" width="26.54296875" style="5" customWidth="1"/>
    <col min="24" max="24" width="10.6328125" style="5" customWidth="1"/>
    <col min="25" max="25" width="13.54296875" style="5" customWidth="1"/>
    <col min="26" max="26" width="26.54296875" style="5" customWidth="1"/>
    <col min="27" max="27" width="10.6328125" style="5" customWidth="1"/>
    <col min="28" max="28" width="13.90625" style="5" customWidth="1"/>
    <col min="29" max="29" width="26.54296875" style="5" customWidth="1"/>
    <col min="30" max="30" width="10.6328125" style="5" customWidth="1"/>
    <col min="31" max="31" width="13.7265625" style="5" customWidth="1"/>
    <col min="32" max="32" width="26.54296875" style="5" customWidth="1"/>
    <col min="33" max="33" width="10.6328125" style="5" customWidth="1"/>
    <col min="34" max="34" width="14" style="5" customWidth="1"/>
    <col min="35" max="35" width="28.7265625" style="5" customWidth="1"/>
    <col min="36" max="36" width="10.6328125" style="5" customWidth="1"/>
    <col min="37" max="37" width="16.1796875" style="5" customWidth="1"/>
    <col min="38" max="38" width="31.36328125" style="5" customWidth="1"/>
    <col min="39" max="39" width="10.6328125" style="5" customWidth="1"/>
    <col min="40" max="40" width="15.54296875" style="5" customWidth="1"/>
    <col min="41" max="41" width="31.1796875" style="5" customWidth="1"/>
    <col min="42" max="42" width="10.6328125" style="5" customWidth="1"/>
    <col min="43" max="43" width="14.1796875" style="5" customWidth="1"/>
    <col min="44" max="44" width="26.54296875" style="5" customWidth="1"/>
    <col min="45" max="45" width="26.453125" style="5" bestFit="1" customWidth="1"/>
    <col min="46" max="16384" width="9.1796875" style="5"/>
  </cols>
  <sheetData>
    <row r="1" spans="1:45" ht="33" customHeight="1">
      <c r="A1" s="140">
        <v>0</v>
      </c>
      <c r="B1" s="255" t="s">
        <v>124</v>
      </c>
      <c r="C1" s="255"/>
      <c r="D1" s="255"/>
      <c r="E1" s="142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</row>
    <row r="2" spans="1:45" ht="29.5">
      <c r="A2" s="140">
        <v>1</v>
      </c>
      <c r="B2" s="256" t="s">
        <v>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</row>
    <row r="3" spans="1:45" ht="18.399999999999999" customHeight="1" thickBot="1">
      <c r="A3" s="140">
        <v>1.5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3">
        <v>12</v>
      </c>
    </row>
    <row r="4" spans="1:45" s="3" customFormat="1" ht="79" customHeight="1" thickBot="1">
      <c r="A4" s="142"/>
      <c r="B4" s="144" t="s">
        <v>5</v>
      </c>
      <c r="C4" s="144" t="s">
        <v>6</v>
      </c>
      <c r="D4" s="144" t="s">
        <v>7</v>
      </c>
      <c r="E4" s="145" t="s">
        <v>8</v>
      </c>
      <c r="F4" s="146" t="s">
        <v>9</v>
      </c>
      <c r="G4" s="147" t="s">
        <v>10</v>
      </c>
      <c r="H4" s="148" t="s">
        <v>11</v>
      </c>
      <c r="I4" s="248" t="s">
        <v>12</v>
      </c>
      <c r="J4" s="249"/>
      <c r="K4" s="250" t="s">
        <v>13</v>
      </c>
      <c r="L4" s="252" t="s">
        <v>14</v>
      </c>
      <c r="M4" s="249"/>
      <c r="N4" s="250" t="s">
        <v>15</v>
      </c>
      <c r="O4" s="252" t="s">
        <v>60</v>
      </c>
      <c r="P4" s="249"/>
      <c r="Q4" s="250" t="s">
        <v>61</v>
      </c>
      <c r="R4" s="252" t="s">
        <v>62</v>
      </c>
      <c r="S4" s="249"/>
      <c r="T4" s="250" t="s">
        <v>63</v>
      </c>
      <c r="U4" s="252" t="s">
        <v>64</v>
      </c>
      <c r="V4" s="249"/>
      <c r="W4" s="250" t="s">
        <v>65</v>
      </c>
      <c r="X4" s="252" t="s">
        <v>66</v>
      </c>
      <c r="Y4" s="249"/>
      <c r="Z4" s="250" t="s">
        <v>67</v>
      </c>
      <c r="AA4" s="252" t="s">
        <v>68</v>
      </c>
      <c r="AB4" s="249"/>
      <c r="AC4" s="250" t="s">
        <v>69</v>
      </c>
      <c r="AD4" s="252" t="s">
        <v>70</v>
      </c>
      <c r="AE4" s="249"/>
      <c r="AF4" s="250" t="s">
        <v>71</v>
      </c>
      <c r="AG4" s="252" t="s">
        <v>72</v>
      </c>
      <c r="AH4" s="249"/>
      <c r="AI4" s="250" t="s">
        <v>73</v>
      </c>
      <c r="AJ4" s="252" t="s">
        <v>74</v>
      </c>
      <c r="AK4" s="249"/>
      <c r="AL4" s="250" t="s">
        <v>75</v>
      </c>
      <c r="AM4" s="252" t="s">
        <v>58</v>
      </c>
      <c r="AN4" s="249"/>
      <c r="AO4" s="253" t="s">
        <v>59</v>
      </c>
      <c r="AP4" s="252" t="s">
        <v>56</v>
      </c>
      <c r="AQ4" s="249"/>
      <c r="AR4" s="257" t="s">
        <v>57</v>
      </c>
      <c r="AS4" s="149" t="s">
        <v>129</v>
      </c>
    </row>
    <row r="5" spans="1:45" s="6" customFormat="1" ht="63" customHeight="1" thickBot="1">
      <c r="A5" s="143"/>
      <c r="B5" s="144"/>
      <c r="C5" s="144"/>
      <c r="D5" s="144"/>
      <c r="E5" s="145"/>
      <c r="F5" s="146"/>
      <c r="G5" s="147"/>
      <c r="H5" s="148"/>
      <c r="I5" s="212" t="s">
        <v>54</v>
      </c>
      <c r="J5" s="213" t="s">
        <v>55</v>
      </c>
      <c r="K5" s="251"/>
      <c r="L5" s="150" t="s">
        <v>54</v>
      </c>
      <c r="M5" s="151" t="s">
        <v>55</v>
      </c>
      <c r="N5" s="251"/>
      <c r="O5" s="150" t="s">
        <v>54</v>
      </c>
      <c r="P5" s="151" t="s">
        <v>55</v>
      </c>
      <c r="Q5" s="251"/>
      <c r="R5" s="150" t="s">
        <v>54</v>
      </c>
      <c r="S5" s="151" t="s">
        <v>55</v>
      </c>
      <c r="T5" s="251"/>
      <c r="U5" s="150" t="s">
        <v>54</v>
      </c>
      <c r="V5" s="151" t="s">
        <v>55</v>
      </c>
      <c r="W5" s="251"/>
      <c r="X5" s="150" t="s">
        <v>54</v>
      </c>
      <c r="Y5" s="151" t="s">
        <v>55</v>
      </c>
      <c r="Z5" s="251"/>
      <c r="AA5" s="150" t="s">
        <v>54</v>
      </c>
      <c r="AB5" s="151" t="s">
        <v>55</v>
      </c>
      <c r="AC5" s="251"/>
      <c r="AD5" s="150" t="s">
        <v>54</v>
      </c>
      <c r="AE5" s="151" t="s">
        <v>55</v>
      </c>
      <c r="AF5" s="251"/>
      <c r="AG5" s="150" t="s">
        <v>54</v>
      </c>
      <c r="AH5" s="151" t="s">
        <v>55</v>
      </c>
      <c r="AI5" s="251"/>
      <c r="AJ5" s="150" t="s">
        <v>54</v>
      </c>
      <c r="AK5" s="151" t="s">
        <v>55</v>
      </c>
      <c r="AL5" s="251"/>
      <c r="AM5" s="150" t="s">
        <v>54</v>
      </c>
      <c r="AN5" s="151" t="s">
        <v>55</v>
      </c>
      <c r="AO5" s="254"/>
      <c r="AP5" s="150" t="s">
        <v>54</v>
      </c>
      <c r="AQ5" s="151" t="s">
        <v>55</v>
      </c>
      <c r="AR5" s="258"/>
      <c r="AS5" s="149" t="s">
        <v>54</v>
      </c>
    </row>
    <row r="6" spans="1:45" ht="223.5" customHeight="1" thickBot="1">
      <c r="A6" s="143"/>
      <c r="B6" s="237" t="s">
        <v>50</v>
      </c>
      <c r="C6" s="214">
        <v>1</v>
      </c>
      <c r="D6" s="215" t="s">
        <v>130</v>
      </c>
      <c r="E6" s="216" t="s">
        <v>18</v>
      </c>
      <c r="F6" s="217" t="s">
        <v>17</v>
      </c>
      <c r="G6" s="152">
        <v>5</v>
      </c>
      <c r="H6" s="153">
        <v>10</v>
      </c>
      <c r="I6" s="154">
        <v>1</v>
      </c>
      <c r="J6" s="155">
        <f>I6*$G$6</f>
        <v>5</v>
      </c>
      <c r="K6" s="156"/>
      <c r="L6" s="157">
        <v>0</v>
      </c>
      <c r="M6" s="158">
        <f>L6*$G$6</f>
        <v>0</v>
      </c>
      <c r="N6" s="159"/>
      <c r="O6" s="157">
        <v>0</v>
      </c>
      <c r="P6" s="158">
        <f>O6*$G$6</f>
        <v>0</v>
      </c>
      <c r="Q6" s="159"/>
      <c r="R6" s="157">
        <v>0</v>
      </c>
      <c r="S6" s="158">
        <f>R6*$G$6</f>
        <v>0</v>
      </c>
      <c r="T6" s="159"/>
      <c r="U6" s="157">
        <v>0</v>
      </c>
      <c r="V6" s="158">
        <f>U6*$G$6</f>
        <v>0</v>
      </c>
      <c r="W6" s="159"/>
      <c r="X6" s="157">
        <v>0</v>
      </c>
      <c r="Y6" s="158">
        <f>X6*$G$6</f>
        <v>0</v>
      </c>
      <c r="Z6" s="159"/>
      <c r="AA6" s="157">
        <v>0</v>
      </c>
      <c r="AB6" s="158">
        <f>AA6*$G$6</f>
        <v>0</v>
      </c>
      <c r="AC6" s="159"/>
      <c r="AD6" s="157">
        <v>0</v>
      </c>
      <c r="AE6" s="158">
        <f>AD6*$G$6</f>
        <v>0</v>
      </c>
      <c r="AF6" s="159"/>
      <c r="AG6" s="157">
        <v>0</v>
      </c>
      <c r="AH6" s="158">
        <f>AG6*$G$6</f>
        <v>0</v>
      </c>
      <c r="AI6" s="159"/>
      <c r="AJ6" s="157">
        <v>1</v>
      </c>
      <c r="AK6" s="158">
        <f>AJ6*$G$6</f>
        <v>5</v>
      </c>
      <c r="AL6" s="160"/>
      <c r="AM6" s="157">
        <v>0</v>
      </c>
      <c r="AN6" s="158">
        <f>AM6*$G$6</f>
        <v>0</v>
      </c>
      <c r="AO6" s="160"/>
      <c r="AP6" s="157">
        <v>0</v>
      </c>
      <c r="AQ6" s="158">
        <f>AP6*$G$6</f>
        <v>0</v>
      </c>
      <c r="AR6" s="159"/>
      <c r="AS6" s="161">
        <f t="shared" ref="AS6:AS23" si="0">(J6+M6+P6+S6+V6+Y6+AB6+AE6+AH6+AK6+AN6+AQ6)/$AS$3</f>
        <v>0.83333333333333337</v>
      </c>
    </row>
    <row r="7" spans="1:45" ht="94" customHeight="1" thickBot="1">
      <c r="A7" s="143"/>
      <c r="B7" s="238"/>
      <c r="C7" s="239">
        <v>2</v>
      </c>
      <c r="D7" s="241" t="s">
        <v>143</v>
      </c>
      <c r="E7" s="220" t="s">
        <v>19</v>
      </c>
      <c r="F7" s="221" t="s">
        <v>20</v>
      </c>
      <c r="G7" s="162">
        <v>5</v>
      </c>
      <c r="H7" s="163">
        <v>5</v>
      </c>
      <c r="I7" s="164">
        <v>1</v>
      </c>
      <c r="J7" s="155">
        <f t="shared" ref="J7:J19" si="1">I7*$G$6</f>
        <v>5</v>
      </c>
      <c r="K7" s="165"/>
      <c r="L7" s="166">
        <v>0</v>
      </c>
      <c r="M7" s="158">
        <f t="shared" ref="M7:M19" si="2">L7*$G$6</f>
        <v>0</v>
      </c>
      <c r="N7" s="165"/>
      <c r="O7" s="166">
        <v>0</v>
      </c>
      <c r="P7" s="158">
        <f t="shared" ref="P7:P19" si="3">O7*$G$6</f>
        <v>0</v>
      </c>
      <c r="Q7" s="165"/>
      <c r="R7" s="166">
        <v>0</v>
      </c>
      <c r="S7" s="158">
        <f t="shared" ref="S7:S19" si="4">R7*$G$6</f>
        <v>0</v>
      </c>
      <c r="T7" s="167"/>
      <c r="U7" s="166">
        <v>0</v>
      </c>
      <c r="V7" s="158">
        <f t="shared" ref="V7:V22" si="5">U7*$G$6</f>
        <v>0</v>
      </c>
      <c r="W7" s="167"/>
      <c r="X7" s="166">
        <v>0</v>
      </c>
      <c r="Y7" s="158">
        <f t="shared" ref="Y7:Y20" si="6">X7*$G$6</f>
        <v>0</v>
      </c>
      <c r="Z7" s="167"/>
      <c r="AA7" s="166">
        <v>0</v>
      </c>
      <c r="AB7" s="158">
        <f t="shared" ref="AB7:AB19" si="7">AA7*$G$6</f>
        <v>0</v>
      </c>
      <c r="AC7" s="165"/>
      <c r="AD7" s="166">
        <v>0</v>
      </c>
      <c r="AE7" s="158">
        <f t="shared" ref="AE7:AE19" si="8">AD7*$G$6</f>
        <v>0</v>
      </c>
      <c r="AF7" s="165"/>
      <c r="AG7" s="157">
        <v>0</v>
      </c>
      <c r="AH7" s="158">
        <f t="shared" ref="AH7:AH19" si="9">AG7*$G$6</f>
        <v>0</v>
      </c>
      <c r="AI7" s="167"/>
      <c r="AJ7" s="157">
        <v>1</v>
      </c>
      <c r="AK7" s="158">
        <f t="shared" ref="AK7:AK19" si="10">AJ7*$G$6</f>
        <v>5</v>
      </c>
      <c r="AL7" s="168"/>
      <c r="AM7" s="157">
        <v>0</v>
      </c>
      <c r="AN7" s="158">
        <f t="shared" ref="AN7:AN19" si="11">AM7*$G$6</f>
        <v>0</v>
      </c>
      <c r="AO7" s="165"/>
      <c r="AP7" s="157">
        <v>0</v>
      </c>
      <c r="AQ7" s="158">
        <f t="shared" ref="AQ7:AQ19" si="12">AP7*$G$6</f>
        <v>0</v>
      </c>
      <c r="AR7" s="165"/>
      <c r="AS7" s="169">
        <f t="shared" si="0"/>
        <v>0.83333333333333337</v>
      </c>
    </row>
    <row r="8" spans="1:45" ht="129.5" customHeight="1" thickBot="1">
      <c r="A8" s="143"/>
      <c r="B8" s="238"/>
      <c r="C8" s="240"/>
      <c r="D8" s="242"/>
      <c r="E8" s="220" t="s">
        <v>145</v>
      </c>
      <c r="F8" s="221" t="s">
        <v>20</v>
      </c>
      <c r="G8" s="162">
        <v>5</v>
      </c>
      <c r="H8" s="163">
        <v>5</v>
      </c>
      <c r="I8" s="164">
        <v>1</v>
      </c>
      <c r="J8" s="155">
        <f t="shared" si="1"/>
        <v>5</v>
      </c>
      <c r="K8" s="165"/>
      <c r="L8" s="166">
        <v>0</v>
      </c>
      <c r="M8" s="158">
        <f t="shared" si="2"/>
        <v>0</v>
      </c>
      <c r="N8" s="165"/>
      <c r="O8" s="166">
        <v>0</v>
      </c>
      <c r="P8" s="158">
        <f t="shared" si="3"/>
        <v>0</v>
      </c>
      <c r="Q8" s="165"/>
      <c r="R8" s="166">
        <v>0</v>
      </c>
      <c r="S8" s="158">
        <f t="shared" si="4"/>
        <v>0</v>
      </c>
      <c r="T8" s="165"/>
      <c r="U8" s="166">
        <v>0</v>
      </c>
      <c r="V8" s="158">
        <f t="shared" si="5"/>
        <v>0</v>
      </c>
      <c r="W8" s="170"/>
      <c r="X8" s="166">
        <v>0</v>
      </c>
      <c r="Y8" s="158">
        <f t="shared" si="6"/>
        <v>0</v>
      </c>
      <c r="Z8" s="165"/>
      <c r="AA8" s="166">
        <v>0</v>
      </c>
      <c r="AB8" s="158">
        <f t="shared" si="7"/>
        <v>0</v>
      </c>
      <c r="AC8" s="165"/>
      <c r="AD8" s="166">
        <v>0</v>
      </c>
      <c r="AE8" s="158">
        <f t="shared" si="8"/>
        <v>0</v>
      </c>
      <c r="AF8" s="165"/>
      <c r="AG8" s="157">
        <v>0</v>
      </c>
      <c r="AH8" s="158">
        <f t="shared" si="9"/>
        <v>0</v>
      </c>
      <c r="AI8" s="165"/>
      <c r="AJ8" s="157">
        <v>1</v>
      </c>
      <c r="AK8" s="158">
        <f t="shared" si="10"/>
        <v>5</v>
      </c>
      <c r="AL8" s="171"/>
      <c r="AM8" s="157">
        <v>0</v>
      </c>
      <c r="AN8" s="158">
        <f t="shared" si="11"/>
        <v>0</v>
      </c>
      <c r="AO8" s="165"/>
      <c r="AP8" s="157">
        <v>0</v>
      </c>
      <c r="AQ8" s="158">
        <f t="shared" si="12"/>
        <v>0</v>
      </c>
      <c r="AR8" s="165"/>
      <c r="AS8" s="169">
        <f t="shared" si="0"/>
        <v>0.83333333333333337</v>
      </c>
    </row>
    <row r="9" spans="1:45" ht="164" customHeight="1" thickBot="1">
      <c r="A9" s="143"/>
      <c r="B9" s="238"/>
      <c r="C9" s="222">
        <v>3</v>
      </c>
      <c r="D9" s="223" t="s">
        <v>131</v>
      </c>
      <c r="E9" s="220" t="s">
        <v>22</v>
      </c>
      <c r="F9" s="221" t="s">
        <v>20</v>
      </c>
      <c r="G9" s="162">
        <v>5</v>
      </c>
      <c r="H9" s="163">
        <v>5</v>
      </c>
      <c r="I9" s="164">
        <v>1</v>
      </c>
      <c r="J9" s="155">
        <f t="shared" si="1"/>
        <v>5</v>
      </c>
      <c r="K9" s="165"/>
      <c r="L9" s="166">
        <v>0</v>
      </c>
      <c r="M9" s="158">
        <f t="shared" si="2"/>
        <v>0</v>
      </c>
      <c r="N9" s="165"/>
      <c r="O9" s="166">
        <v>0</v>
      </c>
      <c r="P9" s="158">
        <f t="shared" si="3"/>
        <v>0</v>
      </c>
      <c r="Q9" s="165"/>
      <c r="R9" s="166">
        <v>0</v>
      </c>
      <c r="S9" s="158">
        <f t="shared" si="4"/>
        <v>0</v>
      </c>
      <c r="T9" s="165"/>
      <c r="U9" s="166">
        <v>0</v>
      </c>
      <c r="V9" s="158">
        <f t="shared" si="5"/>
        <v>0</v>
      </c>
      <c r="W9" s="165"/>
      <c r="X9" s="166">
        <v>0</v>
      </c>
      <c r="Y9" s="158">
        <f t="shared" si="6"/>
        <v>0</v>
      </c>
      <c r="Z9" s="165"/>
      <c r="AA9" s="166">
        <v>0</v>
      </c>
      <c r="AB9" s="158">
        <f t="shared" si="7"/>
        <v>0</v>
      </c>
      <c r="AC9" s="165"/>
      <c r="AD9" s="166">
        <v>0</v>
      </c>
      <c r="AE9" s="158">
        <f t="shared" si="8"/>
        <v>0</v>
      </c>
      <c r="AF9" s="165"/>
      <c r="AG9" s="157">
        <v>0</v>
      </c>
      <c r="AH9" s="158">
        <f t="shared" si="9"/>
        <v>0</v>
      </c>
      <c r="AI9" s="165"/>
      <c r="AJ9" s="157">
        <v>1</v>
      </c>
      <c r="AK9" s="158">
        <f t="shared" si="10"/>
        <v>5</v>
      </c>
      <c r="AL9" s="165"/>
      <c r="AM9" s="157">
        <v>0</v>
      </c>
      <c r="AN9" s="158">
        <f t="shared" si="11"/>
        <v>0</v>
      </c>
      <c r="AO9" s="165"/>
      <c r="AP9" s="157">
        <v>0</v>
      </c>
      <c r="AQ9" s="158">
        <f t="shared" si="12"/>
        <v>0</v>
      </c>
      <c r="AR9" s="165"/>
      <c r="AS9" s="169">
        <f t="shared" si="0"/>
        <v>0.83333333333333337</v>
      </c>
    </row>
    <row r="10" spans="1:45" ht="160" customHeight="1" thickBot="1">
      <c r="A10" s="143"/>
      <c r="B10" s="238"/>
      <c r="C10" s="222">
        <v>4</v>
      </c>
      <c r="D10" s="223" t="s">
        <v>132</v>
      </c>
      <c r="E10" s="220" t="s">
        <v>24</v>
      </c>
      <c r="F10" s="221" t="s">
        <v>20</v>
      </c>
      <c r="G10" s="162">
        <v>5</v>
      </c>
      <c r="H10" s="163">
        <v>5</v>
      </c>
      <c r="I10" s="164">
        <v>0</v>
      </c>
      <c r="J10" s="155">
        <f t="shared" si="1"/>
        <v>0</v>
      </c>
      <c r="K10" s="165"/>
      <c r="L10" s="166">
        <v>0</v>
      </c>
      <c r="M10" s="158">
        <f t="shared" si="2"/>
        <v>0</v>
      </c>
      <c r="N10" s="165"/>
      <c r="O10" s="166">
        <v>0</v>
      </c>
      <c r="P10" s="158">
        <f t="shared" si="3"/>
        <v>0</v>
      </c>
      <c r="Q10" s="165"/>
      <c r="R10" s="166">
        <v>0</v>
      </c>
      <c r="S10" s="158">
        <f t="shared" si="4"/>
        <v>0</v>
      </c>
      <c r="T10" s="165"/>
      <c r="U10" s="166">
        <v>0</v>
      </c>
      <c r="V10" s="158">
        <f t="shared" si="5"/>
        <v>0</v>
      </c>
      <c r="W10" s="165"/>
      <c r="X10" s="166">
        <v>0</v>
      </c>
      <c r="Y10" s="158">
        <f t="shared" si="6"/>
        <v>0</v>
      </c>
      <c r="Z10" s="165"/>
      <c r="AA10" s="166">
        <v>0</v>
      </c>
      <c r="AB10" s="158">
        <f t="shared" si="7"/>
        <v>0</v>
      </c>
      <c r="AC10" s="165"/>
      <c r="AD10" s="166">
        <v>0</v>
      </c>
      <c r="AE10" s="158">
        <f t="shared" si="8"/>
        <v>0</v>
      </c>
      <c r="AF10" s="165"/>
      <c r="AG10" s="157">
        <v>0</v>
      </c>
      <c r="AH10" s="158">
        <f t="shared" si="9"/>
        <v>0</v>
      </c>
      <c r="AI10" s="165"/>
      <c r="AJ10" s="157">
        <v>1</v>
      </c>
      <c r="AK10" s="158">
        <f t="shared" si="10"/>
        <v>5</v>
      </c>
      <c r="AL10" s="165"/>
      <c r="AM10" s="157">
        <v>0</v>
      </c>
      <c r="AN10" s="158">
        <f t="shared" si="11"/>
        <v>0</v>
      </c>
      <c r="AO10" s="165"/>
      <c r="AP10" s="157">
        <v>0</v>
      </c>
      <c r="AQ10" s="158">
        <f t="shared" si="12"/>
        <v>0</v>
      </c>
      <c r="AR10" s="165"/>
      <c r="AS10" s="169">
        <f t="shared" si="0"/>
        <v>0.41666666666666669</v>
      </c>
    </row>
    <row r="11" spans="1:45" ht="159.5" customHeight="1" thickBot="1">
      <c r="A11" s="143"/>
      <c r="B11" s="238"/>
      <c r="C11" s="222">
        <v>5</v>
      </c>
      <c r="D11" s="223" t="s">
        <v>133</v>
      </c>
      <c r="E11" s="220" t="s">
        <v>26</v>
      </c>
      <c r="F11" s="221" t="s">
        <v>20</v>
      </c>
      <c r="G11" s="172">
        <v>5</v>
      </c>
      <c r="H11" s="173">
        <v>5</v>
      </c>
      <c r="I11" s="174">
        <v>0</v>
      </c>
      <c r="J11" s="155">
        <f t="shared" si="1"/>
        <v>0</v>
      </c>
      <c r="K11" s="175"/>
      <c r="L11" s="176">
        <v>0</v>
      </c>
      <c r="M11" s="158">
        <f t="shared" si="2"/>
        <v>0</v>
      </c>
      <c r="N11" s="175"/>
      <c r="O11" s="176">
        <v>0</v>
      </c>
      <c r="P11" s="158">
        <f t="shared" si="3"/>
        <v>0</v>
      </c>
      <c r="Q11" s="175"/>
      <c r="R11" s="176">
        <v>0</v>
      </c>
      <c r="S11" s="158">
        <f t="shared" si="4"/>
        <v>0</v>
      </c>
      <c r="T11" s="177"/>
      <c r="U11" s="176">
        <v>0</v>
      </c>
      <c r="V11" s="158">
        <f t="shared" si="5"/>
        <v>0</v>
      </c>
      <c r="W11" s="175"/>
      <c r="X11" s="176">
        <v>0</v>
      </c>
      <c r="Y11" s="158">
        <f t="shared" si="6"/>
        <v>0</v>
      </c>
      <c r="Z11" s="175"/>
      <c r="AA11" s="176">
        <v>0</v>
      </c>
      <c r="AB11" s="158">
        <f t="shared" si="7"/>
        <v>0</v>
      </c>
      <c r="AC11" s="175"/>
      <c r="AD11" s="176">
        <v>0</v>
      </c>
      <c r="AE11" s="158">
        <f t="shared" si="8"/>
        <v>0</v>
      </c>
      <c r="AF11" s="175"/>
      <c r="AG11" s="157">
        <v>0</v>
      </c>
      <c r="AH11" s="158">
        <f t="shared" si="9"/>
        <v>0</v>
      </c>
      <c r="AI11" s="175"/>
      <c r="AJ11" s="157">
        <v>1</v>
      </c>
      <c r="AK11" s="158">
        <f t="shared" si="10"/>
        <v>5</v>
      </c>
      <c r="AL11" s="175"/>
      <c r="AM11" s="157">
        <v>0</v>
      </c>
      <c r="AN11" s="158">
        <f t="shared" si="11"/>
        <v>0</v>
      </c>
      <c r="AO11" s="175"/>
      <c r="AP11" s="157">
        <v>0</v>
      </c>
      <c r="AQ11" s="158">
        <f t="shared" si="12"/>
        <v>0</v>
      </c>
      <c r="AR11" s="175"/>
      <c r="AS11" s="178">
        <f t="shared" si="0"/>
        <v>0.41666666666666669</v>
      </c>
    </row>
    <row r="12" spans="1:45" ht="66" customHeight="1" thickBot="1">
      <c r="A12" s="143"/>
      <c r="B12" s="237" t="s">
        <v>51</v>
      </c>
      <c r="C12" s="239">
        <v>6</v>
      </c>
      <c r="D12" s="241" t="s">
        <v>134</v>
      </c>
      <c r="E12" s="220" t="s">
        <v>27</v>
      </c>
      <c r="F12" s="221" t="s">
        <v>20</v>
      </c>
      <c r="G12" s="179">
        <v>5</v>
      </c>
      <c r="H12" s="180">
        <v>5</v>
      </c>
      <c r="I12" s="181">
        <v>0</v>
      </c>
      <c r="J12" s="155">
        <f t="shared" si="1"/>
        <v>0</v>
      </c>
      <c r="K12" s="182"/>
      <c r="L12" s="183">
        <v>0</v>
      </c>
      <c r="M12" s="158">
        <f t="shared" si="2"/>
        <v>0</v>
      </c>
      <c r="N12" s="182"/>
      <c r="O12" s="183">
        <v>0</v>
      </c>
      <c r="P12" s="158">
        <f t="shared" si="3"/>
        <v>0</v>
      </c>
      <c r="Q12" s="182"/>
      <c r="R12" s="183">
        <v>0</v>
      </c>
      <c r="S12" s="158">
        <f t="shared" si="4"/>
        <v>0</v>
      </c>
      <c r="T12" s="182"/>
      <c r="U12" s="183">
        <v>0</v>
      </c>
      <c r="V12" s="158">
        <f t="shared" si="5"/>
        <v>0</v>
      </c>
      <c r="W12" s="182"/>
      <c r="X12" s="183">
        <v>0</v>
      </c>
      <c r="Y12" s="158">
        <f t="shared" si="6"/>
        <v>0</v>
      </c>
      <c r="Z12" s="184"/>
      <c r="AA12" s="183">
        <v>0</v>
      </c>
      <c r="AB12" s="158">
        <f t="shared" si="7"/>
        <v>0</v>
      </c>
      <c r="AC12" s="182"/>
      <c r="AD12" s="183">
        <v>0</v>
      </c>
      <c r="AE12" s="158">
        <f t="shared" si="8"/>
        <v>0</v>
      </c>
      <c r="AF12" s="182"/>
      <c r="AG12" s="157">
        <v>0</v>
      </c>
      <c r="AH12" s="158">
        <f t="shared" si="9"/>
        <v>0</v>
      </c>
      <c r="AI12" s="182"/>
      <c r="AJ12" s="157">
        <v>1</v>
      </c>
      <c r="AK12" s="158">
        <f t="shared" si="10"/>
        <v>5</v>
      </c>
      <c r="AL12" s="182"/>
      <c r="AM12" s="157">
        <v>0</v>
      </c>
      <c r="AN12" s="158">
        <f t="shared" si="11"/>
        <v>0</v>
      </c>
      <c r="AO12" s="182"/>
      <c r="AP12" s="157">
        <v>0</v>
      </c>
      <c r="AQ12" s="158">
        <f t="shared" si="12"/>
        <v>0</v>
      </c>
      <c r="AR12" s="185"/>
      <c r="AS12" s="161">
        <f t="shared" si="0"/>
        <v>0.41666666666666669</v>
      </c>
    </row>
    <row r="13" spans="1:45" ht="106" customHeight="1" thickBot="1">
      <c r="A13" s="143"/>
      <c r="B13" s="238"/>
      <c r="C13" s="240"/>
      <c r="D13" s="242"/>
      <c r="E13" s="220" t="s">
        <v>28</v>
      </c>
      <c r="F13" s="221" t="s">
        <v>20</v>
      </c>
      <c r="G13" s="162">
        <v>3</v>
      </c>
      <c r="H13" s="163">
        <v>3</v>
      </c>
      <c r="I13" s="181">
        <v>0</v>
      </c>
      <c r="J13" s="155">
        <f>I13*$G$13</f>
        <v>0</v>
      </c>
      <c r="K13" s="165"/>
      <c r="L13" s="183">
        <v>0</v>
      </c>
      <c r="M13" s="158">
        <f>L13*$G$13</f>
        <v>0</v>
      </c>
      <c r="N13" s="165"/>
      <c r="O13" s="183">
        <v>0</v>
      </c>
      <c r="P13" s="158">
        <f>O13*$G$13</f>
        <v>0</v>
      </c>
      <c r="Q13" s="165"/>
      <c r="R13" s="183">
        <v>0</v>
      </c>
      <c r="S13" s="158">
        <f>R13*$G$13</f>
        <v>0</v>
      </c>
      <c r="T13" s="165"/>
      <c r="U13" s="183">
        <v>0</v>
      </c>
      <c r="V13" s="158">
        <f>U13*$G$13</f>
        <v>0</v>
      </c>
      <c r="W13" s="165"/>
      <c r="X13" s="183">
        <v>0</v>
      </c>
      <c r="Y13" s="158">
        <f>X13*$G$13</f>
        <v>0</v>
      </c>
      <c r="Z13" s="170"/>
      <c r="AA13" s="183">
        <v>0</v>
      </c>
      <c r="AB13" s="158">
        <f>AA13*$G$13</f>
        <v>0</v>
      </c>
      <c r="AC13" s="165"/>
      <c r="AD13" s="183">
        <v>0</v>
      </c>
      <c r="AE13" s="158">
        <f>AD13*$G$13</f>
        <v>0</v>
      </c>
      <c r="AF13" s="165"/>
      <c r="AG13" s="157">
        <v>0</v>
      </c>
      <c r="AH13" s="158">
        <f>AG13*$G$13</f>
        <v>0</v>
      </c>
      <c r="AI13" s="165"/>
      <c r="AJ13" s="157">
        <v>1</v>
      </c>
      <c r="AK13" s="158">
        <f>AJ13*$G$13</f>
        <v>3</v>
      </c>
      <c r="AL13" s="170"/>
      <c r="AM13" s="157">
        <v>0</v>
      </c>
      <c r="AN13" s="158">
        <f>AM13*$G$13</f>
        <v>0</v>
      </c>
      <c r="AO13" s="165"/>
      <c r="AP13" s="157">
        <v>0</v>
      </c>
      <c r="AQ13" s="158">
        <f>AP13*$G$13</f>
        <v>0</v>
      </c>
      <c r="AR13" s="165"/>
      <c r="AS13" s="169">
        <f t="shared" si="0"/>
        <v>0.25</v>
      </c>
    </row>
    <row r="14" spans="1:45" ht="137" customHeight="1" thickBot="1">
      <c r="A14" s="143"/>
      <c r="B14" s="238"/>
      <c r="C14" s="218">
        <v>7</v>
      </c>
      <c r="D14" s="219" t="s">
        <v>135</v>
      </c>
      <c r="E14" s="220" t="s">
        <v>30</v>
      </c>
      <c r="F14" s="221" t="s">
        <v>20</v>
      </c>
      <c r="G14" s="162">
        <v>5</v>
      </c>
      <c r="H14" s="163">
        <v>5</v>
      </c>
      <c r="I14" s="164">
        <v>0</v>
      </c>
      <c r="J14" s="155">
        <f t="shared" si="1"/>
        <v>0</v>
      </c>
      <c r="K14" s="165"/>
      <c r="L14" s="166">
        <v>0</v>
      </c>
      <c r="M14" s="158">
        <f t="shared" si="2"/>
        <v>0</v>
      </c>
      <c r="N14" s="186"/>
      <c r="O14" s="166">
        <v>0</v>
      </c>
      <c r="P14" s="158">
        <f t="shared" si="3"/>
        <v>0</v>
      </c>
      <c r="Q14" s="187"/>
      <c r="R14" s="166">
        <v>0</v>
      </c>
      <c r="S14" s="158">
        <f t="shared" si="4"/>
        <v>0</v>
      </c>
      <c r="T14" s="186"/>
      <c r="U14" s="166">
        <v>0</v>
      </c>
      <c r="V14" s="158">
        <f t="shared" si="5"/>
        <v>0</v>
      </c>
      <c r="W14" s="186"/>
      <c r="X14" s="166">
        <v>0</v>
      </c>
      <c r="Y14" s="158">
        <f t="shared" si="6"/>
        <v>0</v>
      </c>
      <c r="Z14" s="186"/>
      <c r="AA14" s="166">
        <v>0</v>
      </c>
      <c r="AB14" s="158">
        <f t="shared" si="7"/>
        <v>0</v>
      </c>
      <c r="AC14" s="186"/>
      <c r="AD14" s="166">
        <v>0</v>
      </c>
      <c r="AE14" s="158">
        <f t="shared" si="8"/>
        <v>0</v>
      </c>
      <c r="AF14" s="186"/>
      <c r="AG14" s="157">
        <v>0</v>
      </c>
      <c r="AH14" s="158">
        <f t="shared" si="9"/>
        <v>0</v>
      </c>
      <c r="AI14" s="186"/>
      <c r="AJ14" s="157">
        <v>0</v>
      </c>
      <c r="AK14" s="158">
        <f t="shared" si="10"/>
        <v>0</v>
      </c>
      <c r="AL14" s="186"/>
      <c r="AM14" s="157">
        <v>0</v>
      </c>
      <c r="AN14" s="158">
        <f t="shared" si="11"/>
        <v>0</v>
      </c>
      <c r="AO14" s="186"/>
      <c r="AP14" s="157">
        <v>0</v>
      </c>
      <c r="AQ14" s="158">
        <f t="shared" si="12"/>
        <v>0</v>
      </c>
      <c r="AR14" s="186"/>
      <c r="AS14" s="169">
        <f t="shared" si="0"/>
        <v>0</v>
      </c>
    </row>
    <row r="15" spans="1:45" ht="126" customHeight="1" thickBot="1">
      <c r="A15" s="143"/>
      <c r="B15" s="238"/>
      <c r="C15" s="218">
        <v>8</v>
      </c>
      <c r="D15" s="219" t="s">
        <v>136</v>
      </c>
      <c r="E15" s="220" t="s">
        <v>32</v>
      </c>
      <c r="F15" s="221" t="s">
        <v>20</v>
      </c>
      <c r="G15" s="162">
        <v>5</v>
      </c>
      <c r="H15" s="163">
        <v>5</v>
      </c>
      <c r="I15" s="164">
        <v>0</v>
      </c>
      <c r="J15" s="155">
        <f t="shared" si="1"/>
        <v>0</v>
      </c>
      <c r="K15" s="165"/>
      <c r="L15" s="166">
        <v>0</v>
      </c>
      <c r="M15" s="158">
        <f t="shared" si="2"/>
        <v>0</v>
      </c>
      <c r="N15" s="165"/>
      <c r="O15" s="166">
        <v>0</v>
      </c>
      <c r="P15" s="158">
        <f t="shared" si="3"/>
        <v>0</v>
      </c>
      <c r="Q15" s="165"/>
      <c r="R15" s="166">
        <v>0</v>
      </c>
      <c r="S15" s="158">
        <f t="shared" si="4"/>
        <v>0</v>
      </c>
      <c r="T15" s="165"/>
      <c r="U15" s="166">
        <v>0</v>
      </c>
      <c r="V15" s="158">
        <f t="shared" si="5"/>
        <v>0</v>
      </c>
      <c r="W15" s="165"/>
      <c r="X15" s="166">
        <v>0</v>
      </c>
      <c r="Y15" s="158">
        <f t="shared" si="6"/>
        <v>0</v>
      </c>
      <c r="Z15" s="165"/>
      <c r="AA15" s="166">
        <v>0</v>
      </c>
      <c r="AB15" s="158">
        <f t="shared" si="7"/>
        <v>0</v>
      </c>
      <c r="AC15" s="165"/>
      <c r="AD15" s="166">
        <v>0</v>
      </c>
      <c r="AE15" s="158">
        <f t="shared" si="8"/>
        <v>0</v>
      </c>
      <c r="AF15" s="165"/>
      <c r="AG15" s="157">
        <v>0</v>
      </c>
      <c r="AH15" s="158">
        <f t="shared" si="9"/>
        <v>0</v>
      </c>
      <c r="AI15" s="165"/>
      <c r="AJ15" s="157">
        <v>0</v>
      </c>
      <c r="AK15" s="158">
        <f t="shared" si="10"/>
        <v>0</v>
      </c>
      <c r="AL15" s="165"/>
      <c r="AM15" s="157">
        <v>0</v>
      </c>
      <c r="AN15" s="158">
        <f t="shared" si="11"/>
        <v>0</v>
      </c>
      <c r="AO15" s="165"/>
      <c r="AP15" s="157">
        <v>0</v>
      </c>
      <c r="AQ15" s="158">
        <f t="shared" si="12"/>
        <v>0</v>
      </c>
      <c r="AR15" s="165"/>
      <c r="AS15" s="169">
        <f t="shared" si="0"/>
        <v>0</v>
      </c>
    </row>
    <row r="16" spans="1:45" ht="164" customHeight="1" thickBot="1">
      <c r="A16" s="143"/>
      <c r="B16" s="238"/>
      <c r="C16" s="222">
        <v>9</v>
      </c>
      <c r="D16" s="223" t="s">
        <v>137</v>
      </c>
      <c r="E16" s="220" t="s">
        <v>34</v>
      </c>
      <c r="F16" s="221" t="s">
        <v>35</v>
      </c>
      <c r="G16" s="162">
        <v>4</v>
      </c>
      <c r="H16" s="163">
        <v>8</v>
      </c>
      <c r="I16" s="164">
        <v>0</v>
      </c>
      <c r="J16" s="155">
        <f>I16*$G$16</f>
        <v>0</v>
      </c>
      <c r="K16" s="165"/>
      <c r="L16" s="166">
        <v>0</v>
      </c>
      <c r="M16" s="158">
        <f>L16*$G$16</f>
        <v>0</v>
      </c>
      <c r="N16" s="165"/>
      <c r="O16" s="166">
        <v>0</v>
      </c>
      <c r="P16" s="158">
        <f>O16*$G$16</f>
        <v>0</v>
      </c>
      <c r="Q16" s="165"/>
      <c r="R16" s="166">
        <v>0</v>
      </c>
      <c r="S16" s="158">
        <f>R16*$G$16</f>
        <v>0</v>
      </c>
      <c r="T16" s="165"/>
      <c r="U16" s="166">
        <v>0</v>
      </c>
      <c r="V16" s="158">
        <f>U16*$G$16</f>
        <v>0</v>
      </c>
      <c r="W16" s="188"/>
      <c r="X16" s="166">
        <v>0</v>
      </c>
      <c r="Y16" s="158">
        <f>X16*$G$16</f>
        <v>0</v>
      </c>
      <c r="Z16" s="188"/>
      <c r="AA16" s="166">
        <v>0</v>
      </c>
      <c r="AB16" s="158">
        <f>AA16*$G$16</f>
        <v>0</v>
      </c>
      <c r="AC16" s="165"/>
      <c r="AD16" s="166">
        <v>0</v>
      </c>
      <c r="AE16" s="158">
        <f>AD16*$G$16</f>
        <v>0</v>
      </c>
      <c r="AF16" s="165"/>
      <c r="AG16" s="157">
        <v>0</v>
      </c>
      <c r="AH16" s="158">
        <f>AG16*$G$16</f>
        <v>0</v>
      </c>
      <c r="AI16" s="165"/>
      <c r="AJ16" s="157">
        <v>2</v>
      </c>
      <c r="AK16" s="158">
        <f>AJ16*$G$16</f>
        <v>8</v>
      </c>
      <c r="AL16" s="165"/>
      <c r="AM16" s="157">
        <v>0</v>
      </c>
      <c r="AN16" s="158">
        <f>AM16*$G$16</f>
        <v>0</v>
      </c>
      <c r="AO16" s="165"/>
      <c r="AP16" s="157">
        <v>0</v>
      </c>
      <c r="AQ16" s="158">
        <f>AP16*$G$16</f>
        <v>0</v>
      </c>
      <c r="AR16" s="165"/>
      <c r="AS16" s="169">
        <f t="shared" si="0"/>
        <v>0.66666666666666663</v>
      </c>
    </row>
    <row r="17" spans="1:45" ht="133" customHeight="1" thickBot="1">
      <c r="A17" s="143"/>
      <c r="B17" s="238"/>
      <c r="C17" s="222">
        <v>10</v>
      </c>
      <c r="D17" s="297" t="s">
        <v>163</v>
      </c>
      <c r="E17" s="220" t="s">
        <v>37</v>
      </c>
      <c r="F17" s="221" t="s">
        <v>38</v>
      </c>
      <c r="G17" s="162">
        <v>4</v>
      </c>
      <c r="H17" s="163">
        <v>8</v>
      </c>
      <c r="I17" s="164">
        <v>0</v>
      </c>
      <c r="J17" s="155">
        <f>I17*$G$17</f>
        <v>0</v>
      </c>
      <c r="K17" s="165"/>
      <c r="L17" s="166">
        <v>0</v>
      </c>
      <c r="M17" s="158">
        <f>L17*$G$17</f>
        <v>0</v>
      </c>
      <c r="N17" s="165"/>
      <c r="O17" s="166">
        <v>0</v>
      </c>
      <c r="P17" s="158">
        <f>O17*$G$17</f>
        <v>0</v>
      </c>
      <c r="Q17" s="165"/>
      <c r="R17" s="166">
        <v>0</v>
      </c>
      <c r="S17" s="158">
        <f>R17*$G$17</f>
        <v>0</v>
      </c>
      <c r="T17" s="165"/>
      <c r="U17" s="166">
        <v>0</v>
      </c>
      <c r="V17" s="158">
        <f>U17*$G$17</f>
        <v>0</v>
      </c>
      <c r="W17" s="188"/>
      <c r="X17" s="166">
        <v>0</v>
      </c>
      <c r="Y17" s="158">
        <f>X17*$G$17</f>
        <v>0</v>
      </c>
      <c r="Z17" s="188"/>
      <c r="AA17" s="166">
        <v>0</v>
      </c>
      <c r="AB17" s="158">
        <f>AA17*$G$17</f>
        <v>0</v>
      </c>
      <c r="AC17" s="165"/>
      <c r="AD17" s="166">
        <v>0</v>
      </c>
      <c r="AE17" s="158">
        <f>AD17*$G$17</f>
        <v>0</v>
      </c>
      <c r="AF17" s="165"/>
      <c r="AG17" s="157">
        <v>0</v>
      </c>
      <c r="AH17" s="158">
        <f>AG17*$G$17</f>
        <v>0</v>
      </c>
      <c r="AI17" s="165"/>
      <c r="AJ17" s="157">
        <v>2</v>
      </c>
      <c r="AK17" s="158">
        <f>AJ17*$G$17</f>
        <v>8</v>
      </c>
      <c r="AL17" s="165"/>
      <c r="AM17" s="157">
        <v>0</v>
      </c>
      <c r="AN17" s="158">
        <f>AM17*$G$17</f>
        <v>0</v>
      </c>
      <c r="AO17" s="165"/>
      <c r="AP17" s="157">
        <v>0</v>
      </c>
      <c r="AQ17" s="158">
        <f>AP17*$G$17</f>
        <v>0</v>
      </c>
      <c r="AR17" s="165"/>
      <c r="AS17" s="169">
        <f t="shared" si="0"/>
        <v>0.66666666666666663</v>
      </c>
    </row>
    <row r="18" spans="1:45" ht="168" customHeight="1" thickBot="1">
      <c r="A18" s="143"/>
      <c r="B18" s="238"/>
      <c r="C18" s="222">
        <v>11</v>
      </c>
      <c r="D18" s="223" t="s">
        <v>138</v>
      </c>
      <c r="E18" s="220" t="s">
        <v>40</v>
      </c>
      <c r="F18" s="221" t="s">
        <v>41</v>
      </c>
      <c r="G18" s="172">
        <v>4</v>
      </c>
      <c r="H18" s="173">
        <v>8</v>
      </c>
      <c r="I18" s="174">
        <v>0</v>
      </c>
      <c r="J18" s="155">
        <f>I18*$G$18</f>
        <v>0</v>
      </c>
      <c r="K18" s="175"/>
      <c r="L18" s="176">
        <v>0</v>
      </c>
      <c r="M18" s="158">
        <f>L18*$G$18</f>
        <v>0</v>
      </c>
      <c r="N18" s="175"/>
      <c r="O18" s="176">
        <v>0</v>
      </c>
      <c r="P18" s="158">
        <f>O18*$G$18</f>
        <v>0</v>
      </c>
      <c r="Q18" s="189"/>
      <c r="R18" s="176">
        <v>0</v>
      </c>
      <c r="S18" s="158">
        <f>R18*$G$18</f>
        <v>0</v>
      </c>
      <c r="T18" s="189"/>
      <c r="U18" s="176">
        <v>0</v>
      </c>
      <c r="V18" s="158">
        <f>U18*$G$18</f>
        <v>0</v>
      </c>
      <c r="W18" s="190"/>
      <c r="X18" s="176">
        <v>0</v>
      </c>
      <c r="Y18" s="158">
        <f>X18*$G$18</f>
        <v>0</v>
      </c>
      <c r="Z18" s="189"/>
      <c r="AA18" s="191">
        <v>0</v>
      </c>
      <c r="AB18" s="158">
        <f>AA18*$G$18</f>
        <v>0</v>
      </c>
      <c r="AC18" s="189"/>
      <c r="AD18" s="176">
        <v>0</v>
      </c>
      <c r="AE18" s="158">
        <f>AD18*$G$18</f>
        <v>0</v>
      </c>
      <c r="AF18" s="189"/>
      <c r="AG18" s="157">
        <v>0</v>
      </c>
      <c r="AH18" s="158">
        <f>AG18*$G$18</f>
        <v>0</v>
      </c>
      <c r="AI18" s="189"/>
      <c r="AJ18" s="157">
        <v>2</v>
      </c>
      <c r="AK18" s="158">
        <f>AJ18*$G$18</f>
        <v>8</v>
      </c>
      <c r="AL18" s="189"/>
      <c r="AM18" s="157">
        <v>0</v>
      </c>
      <c r="AN18" s="158">
        <f>AM18*$G$18</f>
        <v>0</v>
      </c>
      <c r="AO18" s="192"/>
      <c r="AP18" s="157">
        <v>0</v>
      </c>
      <c r="AQ18" s="158">
        <f>AP18*$G$18</f>
        <v>0</v>
      </c>
      <c r="AR18" s="189"/>
      <c r="AS18" s="178">
        <f t="shared" si="0"/>
        <v>0.66666666666666663</v>
      </c>
    </row>
    <row r="19" spans="1:45" ht="126.5" customHeight="1" thickBot="1">
      <c r="A19" s="143"/>
      <c r="B19" s="237" t="s">
        <v>52</v>
      </c>
      <c r="C19" s="218">
        <v>12</v>
      </c>
      <c r="D19" s="223" t="s">
        <v>139</v>
      </c>
      <c r="E19" s="220" t="s">
        <v>43</v>
      </c>
      <c r="F19" s="221" t="s">
        <v>20</v>
      </c>
      <c r="G19" s="179">
        <v>5</v>
      </c>
      <c r="H19" s="180">
        <v>5</v>
      </c>
      <c r="I19" s="181">
        <v>0</v>
      </c>
      <c r="J19" s="155">
        <f t="shared" si="1"/>
        <v>0</v>
      </c>
      <c r="K19" s="182"/>
      <c r="L19" s="183">
        <v>0</v>
      </c>
      <c r="M19" s="158">
        <f t="shared" si="2"/>
        <v>0</v>
      </c>
      <c r="N19" s="182"/>
      <c r="O19" s="183">
        <v>0</v>
      </c>
      <c r="P19" s="158">
        <f t="shared" si="3"/>
        <v>0</v>
      </c>
      <c r="Q19" s="182"/>
      <c r="R19" s="183">
        <v>0</v>
      </c>
      <c r="S19" s="158">
        <f t="shared" si="4"/>
        <v>0</v>
      </c>
      <c r="T19" s="193"/>
      <c r="U19" s="183">
        <v>0</v>
      </c>
      <c r="V19" s="158">
        <f t="shared" si="5"/>
        <v>0</v>
      </c>
      <c r="W19" s="182"/>
      <c r="X19" s="183">
        <v>0</v>
      </c>
      <c r="Y19" s="158">
        <f t="shared" si="6"/>
        <v>0</v>
      </c>
      <c r="Z19" s="182"/>
      <c r="AA19" s="183">
        <v>0</v>
      </c>
      <c r="AB19" s="158">
        <f t="shared" si="7"/>
        <v>0</v>
      </c>
      <c r="AC19" s="182"/>
      <c r="AD19" s="183">
        <v>0</v>
      </c>
      <c r="AE19" s="158">
        <f t="shared" si="8"/>
        <v>0</v>
      </c>
      <c r="AF19" s="182"/>
      <c r="AG19" s="157">
        <v>0</v>
      </c>
      <c r="AH19" s="158">
        <f t="shared" si="9"/>
        <v>0</v>
      </c>
      <c r="AI19" s="182"/>
      <c r="AJ19" s="157">
        <v>1</v>
      </c>
      <c r="AK19" s="158">
        <f t="shared" si="10"/>
        <v>5</v>
      </c>
      <c r="AL19" s="182"/>
      <c r="AM19" s="157">
        <v>0</v>
      </c>
      <c r="AN19" s="158">
        <f t="shared" si="11"/>
        <v>0</v>
      </c>
      <c r="AO19" s="165"/>
      <c r="AP19" s="157">
        <v>0</v>
      </c>
      <c r="AQ19" s="158">
        <f t="shared" si="12"/>
        <v>0</v>
      </c>
      <c r="AR19" s="194"/>
      <c r="AS19" s="161">
        <f t="shared" si="0"/>
        <v>0.41666666666666669</v>
      </c>
    </row>
    <row r="20" spans="1:45" ht="164.5" customHeight="1" thickBot="1">
      <c r="A20" s="143"/>
      <c r="B20" s="238"/>
      <c r="C20" s="244">
        <v>13</v>
      </c>
      <c r="D20" s="246" t="s">
        <v>140</v>
      </c>
      <c r="E20" s="220" t="s">
        <v>45</v>
      </c>
      <c r="F20" s="221" t="s">
        <v>46</v>
      </c>
      <c r="G20" s="162">
        <v>2</v>
      </c>
      <c r="H20" s="163">
        <v>6</v>
      </c>
      <c r="I20" s="164">
        <v>0</v>
      </c>
      <c r="J20" s="155">
        <f>I20*$G$20</f>
        <v>0</v>
      </c>
      <c r="K20" s="165"/>
      <c r="L20" s="166">
        <v>0</v>
      </c>
      <c r="M20" s="158">
        <f>L20*$G$20</f>
        <v>0</v>
      </c>
      <c r="N20" s="165"/>
      <c r="O20" s="166">
        <v>0</v>
      </c>
      <c r="P20" s="158">
        <f>O20*$G$20</f>
        <v>0</v>
      </c>
      <c r="Q20" s="165"/>
      <c r="R20" s="166">
        <v>0</v>
      </c>
      <c r="S20" s="158">
        <f>R20*$G$20</f>
        <v>0</v>
      </c>
      <c r="T20" s="165"/>
      <c r="U20" s="166">
        <v>0</v>
      </c>
      <c r="V20" s="158">
        <f>U20*$G$20</f>
        <v>0</v>
      </c>
      <c r="W20" s="165"/>
      <c r="X20" s="166">
        <v>0</v>
      </c>
      <c r="Y20" s="158">
        <f t="shared" si="6"/>
        <v>0</v>
      </c>
      <c r="Z20" s="165"/>
      <c r="AA20" s="166">
        <v>0</v>
      </c>
      <c r="AB20" s="158">
        <f>AA20*$G$20</f>
        <v>0</v>
      </c>
      <c r="AC20" s="165"/>
      <c r="AD20" s="166">
        <v>0</v>
      </c>
      <c r="AE20" s="158">
        <f>AD20*$G$20</f>
        <v>0</v>
      </c>
      <c r="AF20" s="165"/>
      <c r="AG20" s="157">
        <v>0</v>
      </c>
      <c r="AH20" s="158">
        <f>AG20*$G$20</f>
        <v>0</v>
      </c>
      <c r="AI20" s="165"/>
      <c r="AJ20" s="157">
        <v>2</v>
      </c>
      <c r="AK20" s="158">
        <f>AJ20*$G$20</f>
        <v>4</v>
      </c>
      <c r="AL20" s="165"/>
      <c r="AM20" s="157">
        <v>0</v>
      </c>
      <c r="AN20" s="158">
        <f>AM20*$G$20</f>
        <v>0</v>
      </c>
      <c r="AO20" s="165"/>
      <c r="AP20" s="157">
        <v>0</v>
      </c>
      <c r="AQ20" s="158">
        <f>AP20*$G$20</f>
        <v>0</v>
      </c>
      <c r="AR20" s="165"/>
      <c r="AS20" s="169">
        <f t="shared" si="0"/>
        <v>0.33333333333333331</v>
      </c>
    </row>
    <row r="21" spans="1:45" ht="220" customHeight="1" thickBot="1">
      <c r="A21" s="143"/>
      <c r="B21" s="238"/>
      <c r="C21" s="245"/>
      <c r="D21" s="247"/>
      <c r="E21" s="220" t="s">
        <v>47</v>
      </c>
      <c r="F21" s="221" t="s">
        <v>48</v>
      </c>
      <c r="G21" s="162">
        <v>2</v>
      </c>
      <c r="H21" s="163">
        <v>4</v>
      </c>
      <c r="I21" s="164">
        <v>0</v>
      </c>
      <c r="J21" s="155">
        <f>I21*$G$21</f>
        <v>0</v>
      </c>
      <c r="K21" s="165"/>
      <c r="L21" s="166">
        <v>0</v>
      </c>
      <c r="M21" s="158">
        <f>L21*$G$21</f>
        <v>0</v>
      </c>
      <c r="N21" s="165"/>
      <c r="O21" s="166">
        <v>0</v>
      </c>
      <c r="P21" s="158">
        <f>O21*$G$21</f>
        <v>0</v>
      </c>
      <c r="Q21" s="165"/>
      <c r="R21" s="166">
        <v>0</v>
      </c>
      <c r="S21" s="158">
        <f>R21*$G$22</f>
        <v>0</v>
      </c>
      <c r="T21" s="165"/>
      <c r="U21" s="166">
        <v>0</v>
      </c>
      <c r="V21" s="158">
        <f t="shared" si="5"/>
        <v>0</v>
      </c>
      <c r="W21" s="165"/>
      <c r="X21" s="166">
        <v>0</v>
      </c>
      <c r="Y21" s="158">
        <f>X21*$G$21</f>
        <v>0</v>
      </c>
      <c r="Z21" s="165"/>
      <c r="AA21" s="166">
        <v>0</v>
      </c>
      <c r="AB21" s="158">
        <f>AA21*$G$21</f>
        <v>0</v>
      </c>
      <c r="AC21" s="165"/>
      <c r="AD21" s="166">
        <v>0</v>
      </c>
      <c r="AE21" s="158">
        <f>AD21*$G$21</f>
        <v>0</v>
      </c>
      <c r="AF21" s="165"/>
      <c r="AG21" s="157">
        <v>0</v>
      </c>
      <c r="AH21" s="158">
        <f>AG21*$G$21</f>
        <v>0</v>
      </c>
      <c r="AI21" s="165"/>
      <c r="AJ21" s="157">
        <v>2</v>
      </c>
      <c r="AK21" s="158">
        <f>AJ21*$G$21</f>
        <v>4</v>
      </c>
      <c r="AL21" s="165"/>
      <c r="AM21" s="157">
        <v>0</v>
      </c>
      <c r="AN21" s="158">
        <f>AM21*$G$21</f>
        <v>0</v>
      </c>
      <c r="AO21" s="165"/>
      <c r="AP21" s="157">
        <v>0</v>
      </c>
      <c r="AQ21" s="158">
        <f>AP21*$G$21</f>
        <v>0</v>
      </c>
      <c r="AR21" s="165"/>
      <c r="AS21" s="169">
        <f t="shared" si="0"/>
        <v>0.33333333333333331</v>
      </c>
    </row>
    <row r="22" spans="1:45" ht="158.5" customHeight="1" thickBot="1">
      <c r="A22" s="143"/>
      <c r="B22" s="243"/>
      <c r="C22" s="224">
        <v>14</v>
      </c>
      <c r="D22" s="225" t="s">
        <v>148</v>
      </c>
      <c r="E22" s="226" t="s">
        <v>149</v>
      </c>
      <c r="F22" s="227" t="s">
        <v>49</v>
      </c>
      <c r="G22" s="195">
        <v>4</v>
      </c>
      <c r="H22" s="173">
        <v>8</v>
      </c>
      <c r="I22" s="196">
        <v>0</v>
      </c>
      <c r="J22" s="155">
        <f>I22*$G$22</f>
        <v>0</v>
      </c>
      <c r="K22" s="160"/>
      <c r="L22" s="197">
        <v>0</v>
      </c>
      <c r="M22" s="158">
        <f>L22*$G$22</f>
        <v>0</v>
      </c>
      <c r="N22" s="160"/>
      <c r="O22" s="197">
        <v>0</v>
      </c>
      <c r="P22" s="158">
        <f>O22*$G$22</f>
        <v>0</v>
      </c>
      <c r="Q22" s="198"/>
      <c r="R22" s="197">
        <v>0</v>
      </c>
      <c r="S22" s="158">
        <f>R22*$G$22</f>
        <v>0</v>
      </c>
      <c r="T22" s="198"/>
      <c r="U22" s="197">
        <v>0</v>
      </c>
      <c r="V22" s="158">
        <f t="shared" si="5"/>
        <v>0</v>
      </c>
      <c r="W22" s="198"/>
      <c r="X22" s="197">
        <v>0</v>
      </c>
      <c r="Y22" s="158">
        <f>X22*$G$22</f>
        <v>0</v>
      </c>
      <c r="Z22" s="199"/>
      <c r="AA22" s="197">
        <v>0</v>
      </c>
      <c r="AB22" s="158">
        <f>AA22*$G$22</f>
        <v>0</v>
      </c>
      <c r="AC22" s="198"/>
      <c r="AD22" s="197">
        <v>0</v>
      </c>
      <c r="AE22" s="158">
        <f>AD22*$G$22</f>
        <v>0</v>
      </c>
      <c r="AF22" s="160"/>
      <c r="AG22" s="157">
        <v>0</v>
      </c>
      <c r="AH22" s="158">
        <f>AG22*$G$22</f>
        <v>0</v>
      </c>
      <c r="AI22" s="160"/>
      <c r="AJ22" s="157">
        <v>1</v>
      </c>
      <c r="AK22" s="158">
        <f>AJ22*$G$22</f>
        <v>4</v>
      </c>
      <c r="AL22" s="198"/>
      <c r="AM22" s="157">
        <v>0</v>
      </c>
      <c r="AN22" s="158">
        <f>AM22*$G$22</f>
        <v>0</v>
      </c>
      <c r="AO22" s="198"/>
      <c r="AP22" s="157">
        <v>0</v>
      </c>
      <c r="AQ22" s="158">
        <f>AP22*$G$22</f>
        <v>0</v>
      </c>
      <c r="AR22" s="198"/>
      <c r="AS22" s="178">
        <f t="shared" si="0"/>
        <v>0.33333333333333331</v>
      </c>
    </row>
    <row r="23" spans="1:45" s="1" customFormat="1" ht="28" customHeight="1" thickBot="1">
      <c r="A23" s="200"/>
      <c r="B23" s="49"/>
      <c r="C23" s="49"/>
      <c r="D23" s="49"/>
      <c r="E23" s="228" t="s">
        <v>53</v>
      </c>
      <c r="F23" s="73"/>
      <c r="G23" s="201"/>
      <c r="H23" s="202">
        <v>100</v>
      </c>
      <c r="I23" s="203" t="s">
        <v>12</v>
      </c>
      <c r="J23" s="204">
        <f>SUM(J6:J22)</f>
        <v>20</v>
      </c>
      <c r="K23" s="205"/>
      <c r="L23" s="206" t="s">
        <v>14</v>
      </c>
      <c r="M23" s="204">
        <f>SUM(M6:M22)</f>
        <v>0</v>
      </c>
      <c r="N23" s="205"/>
      <c r="O23" s="206" t="s">
        <v>60</v>
      </c>
      <c r="P23" s="204">
        <f>SUM(P6:P22)</f>
        <v>0</v>
      </c>
      <c r="Q23" s="205"/>
      <c r="R23" s="206" t="s">
        <v>62</v>
      </c>
      <c r="S23" s="204">
        <f>SUM(S6:S22)</f>
        <v>0</v>
      </c>
      <c r="T23" s="207"/>
      <c r="U23" s="206" t="s">
        <v>64</v>
      </c>
      <c r="V23" s="204">
        <f>SUM(V6:V22)</f>
        <v>0</v>
      </c>
      <c r="W23" s="205"/>
      <c r="X23" s="206" t="s">
        <v>66</v>
      </c>
      <c r="Y23" s="204">
        <f>SUM(Y6:Y22)</f>
        <v>0</v>
      </c>
      <c r="Z23" s="205"/>
      <c r="AA23" s="206" t="s">
        <v>68</v>
      </c>
      <c r="AB23" s="204">
        <f>SUM(AB6:AB22)</f>
        <v>0</v>
      </c>
      <c r="AC23" s="205"/>
      <c r="AD23" s="206" t="s">
        <v>70</v>
      </c>
      <c r="AE23" s="204">
        <f>SUM(AE6:AE22)</f>
        <v>0</v>
      </c>
      <c r="AF23" s="205"/>
      <c r="AG23" s="206" t="s">
        <v>72</v>
      </c>
      <c r="AH23" s="204">
        <f>SUM(AH6:AH22)</f>
        <v>0</v>
      </c>
      <c r="AI23" s="205"/>
      <c r="AJ23" s="206" t="s">
        <v>74</v>
      </c>
      <c r="AK23" s="204">
        <f>SUM(AK6:AK22)</f>
        <v>79</v>
      </c>
      <c r="AL23" s="208"/>
      <c r="AM23" s="209" t="s">
        <v>58</v>
      </c>
      <c r="AN23" s="204">
        <f>SUM(AN6:AN22)</f>
        <v>0</v>
      </c>
      <c r="AO23" s="210"/>
      <c r="AP23" s="206" t="s">
        <v>56</v>
      </c>
      <c r="AQ23" s="204">
        <f>SUM(AQ6:AQ22)</f>
        <v>0</v>
      </c>
      <c r="AR23" s="210"/>
      <c r="AS23" s="211">
        <f t="shared" si="0"/>
        <v>8.25</v>
      </c>
    </row>
    <row r="24" spans="1:45" ht="22" customHeight="1">
      <c r="A24" s="143"/>
      <c r="B24" s="234" t="s">
        <v>141</v>
      </c>
      <c r="C24" s="229">
        <v>0</v>
      </c>
      <c r="D24" s="143"/>
      <c r="E24" s="142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200" t="s">
        <v>0</v>
      </c>
      <c r="AN24" s="143"/>
      <c r="AO24" s="143"/>
      <c r="AP24" s="143"/>
      <c r="AQ24" s="143"/>
      <c r="AR24" s="143"/>
      <c r="AS24" s="143"/>
    </row>
    <row r="25" spans="1:45" ht="29.5">
      <c r="A25" s="143"/>
      <c r="B25" s="235"/>
      <c r="C25" s="229">
        <v>1</v>
      </c>
      <c r="D25" s="143"/>
      <c r="E25" s="142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</row>
    <row r="26" spans="1:45" ht="29.5">
      <c r="A26" s="143"/>
      <c r="B26" s="235"/>
      <c r="C26" s="229">
        <v>2</v>
      </c>
      <c r="D26" s="143"/>
      <c r="E26" s="142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</row>
    <row r="27" spans="1:45" ht="29.5">
      <c r="A27" s="143"/>
      <c r="B27" s="236"/>
      <c r="C27" s="229">
        <v>3</v>
      </c>
      <c r="D27" s="143"/>
      <c r="E27" s="142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</row>
  </sheetData>
  <mergeCells count="36">
    <mergeCell ref="B1:D1"/>
    <mergeCell ref="AP4:AQ4"/>
    <mergeCell ref="B2:AS2"/>
    <mergeCell ref="AR4:AR5"/>
    <mergeCell ref="AF4:AF5"/>
    <mergeCell ref="AG4:AH4"/>
    <mergeCell ref="AI4:AI5"/>
    <mergeCell ref="AJ4:AK4"/>
    <mergeCell ref="AL4:AL5"/>
    <mergeCell ref="AM4:AN4"/>
    <mergeCell ref="W4:W5"/>
    <mergeCell ref="X4:Y4"/>
    <mergeCell ref="Z4:Z5"/>
    <mergeCell ref="AA4:AB4"/>
    <mergeCell ref="Q4:Q5"/>
    <mergeCell ref="R4:S4"/>
    <mergeCell ref="T4:T5"/>
    <mergeCell ref="U4:V4"/>
    <mergeCell ref="AO4:AO5"/>
    <mergeCell ref="AC4:AC5"/>
    <mergeCell ref="AD4:AE4"/>
    <mergeCell ref="I4:J4"/>
    <mergeCell ref="K4:K5"/>
    <mergeCell ref="L4:M4"/>
    <mergeCell ref="N4:N5"/>
    <mergeCell ref="O4:P4"/>
    <mergeCell ref="B24:B27"/>
    <mergeCell ref="B6:B11"/>
    <mergeCell ref="C7:C8"/>
    <mergeCell ref="D7:D8"/>
    <mergeCell ref="B12:B18"/>
    <mergeCell ref="C12:C13"/>
    <mergeCell ref="D12:D13"/>
    <mergeCell ref="B19:B22"/>
    <mergeCell ref="C20:C21"/>
    <mergeCell ref="D20:D21"/>
  </mergeCells>
  <dataValidations count="3">
    <dataValidation type="list" allowBlank="1" showInputMessage="1" showErrorMessage="1" sqref="I20 L20 O20 R20 U20 X20 AA20 AD20" xr:uid="{C337870E-AD1E-4FE8-B00D-6918FCDA5A76}">
      <formula1>$C$24:$C$27</formula1>
    </dataValidation>
    <dataValidation type="list" allowBlank="1" showInputMessage="1" showErrorMessage="1" sqref="I6 I16:I18 I21:I22 L6 L16:L18 L21:L22 O6 O16:O18 O21:O22 R6 AM6:AM22 R21:R22 U6 U16:U18 U21:U22 X6 X16:X18 X21:X22 AA6 AA16:AA18 AA21:AA22 AD6 AD16:AD18 AD21:AD22 AG6:AG22 AP6:AP22 R18 AJ6:AJ22" xr:uid="{AB538D7D-F1D0-41D9-8BBA-E37A769517BA}">
      <formula1>$C$24:$C$26</formula1>
    </dataValidation>
    <dataValidation type="list" allowBlank="1" showInputMessage="1" showErrorMessage="1" sqref="I7:I15 I19 L7:L15 L19 O7:O15 O19 R7:R17 R19 U7:U15 U19 X7:X15 X19 AA7:AA15 AA19 AD7:AD15 AD19" xr:uid="{9D9914E9-76FF-4DEF-B0F5-FFB1F14D2CD4}">
      <formula1>$C$24:$C$25</formula1>
    </dataValidation>
  </dataValidations>
  <pageMargins left="0.43307086614173201" right="0.196850393700787" top="0.94488188976377996" bottom="0.74803149606299202" header="0.31496062992126" footer="0.31496062992126"/>
  <pageSetup paperSize="8" scale="2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0"/>
  <sheetViews>
    <sheetView zoomScale="50" zoomScaleNormal="50" workbookViewId="0">
      <pane xSplit="8" topLeftCell="I1" activePane="topRight" state="frozen"/>
      <selection pane="topRight" activeCell="E14" sqref="E14"/>
    </sheetView>
  </sheetViews>
  <sheetFormatPr defaultColWidth="9.1796875" defaultRowHeight="14.5"/>
  <cols>
    <col min="1" max="1" width="5.81640625" style="5" customWidth="1"/>
    <col min="2" max="2" width="17.453125" style="2" customWidth="1"/>
    <col min="3" max="3" width="9.81640625" style="2" customWidth="1"/>
    <col min="4" max="4" width="56.1796875" style="5" customWidth="1"/>
    <col min="5" max="5" width="41.08984375" style="4" customWidth="1"/>
    <col min="6" max="6" width="42" style="5" customWidth="1"/>
    <col min="7" max="8" width="13.6328125" style="5" customWidth="1"/>
    <col min="9" max="20" width="15.6328125" style="5" customWidth="1"/>
    <col min="21" max="21" width="23.54296875" style="5" customWidth="1"/>
    <col min="22" max="16384" width="9.1796875" style="5"/>
  </cols>
  <sheetData>
    <row r="1" spans="1:31" ht="27" customHeight="1">
      <c r="A1" s="31">
        <v>0</v>
      </c>
      <c r="B1" s="259" t="s">
        <v>125</v>
      </c>
      <c r="C1" s="259"/>
      <c r="D1" s="259"/>
      <c r="E1" s="33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31" ht="48">
      <c r="A2" s="31">
        <v>1</v>
      </c>
      <c r="B2" s="262" t="s">
        <v>4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8.399999999999999" customHeight="1" thickBot="1">
      <c r="A3" s="31">
        <v>1.5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2">
        <v>12</v>
      </c>
    </row>
    <row r="4" spans="1:31" s="3" customFormat="1" ht="68" customHeight="1" thickBot="1">
      <c r="A4" s="35"/>
      <c r="B4" s="51" t="s">
        <v>5</v>
      </c>
      <c r="C4" s="51" t="s">
        <v>6</v>
      </c>
      <c r="D4" s="51" t="s">
        <v>7</v>
      </c>
      <c r="E4" s="52" t="s">
        <v>8</v>
      </c>
      <c r="F4" s="53" t="s">
        <v>9</v>
      </c>
      <c r="G4" s="260" t="s">
        <v>10</v>
      </c>
      <c r="H4" s="263" t="s">
        <v>11</v>
      </c>
      <c r="I4" s="50" t="s">
        <v>12</v>
      </c>
      <c r="J4" s="50" t="s">
        <v>14</v>
      </c>
      <c r="K4" s="50" t="s">
        <v>60</v>
      </c>
      <c r="L4" s="50" t="s">
        <v>62</v>
      </c>
      <c r="M4" s="50" t="s">
        <v>64</v>
      </c>
      <c r="N4" s="50" t="s">
        <v>66</v>
      </c>
      <c r="O4" s="50" t="s">
        <v>68</v>
      </c>
      <c r="P4" s="50" t="s">
        <v>70</v>
      </c>
      <c r="Q4" s="50" t="s">
        <v>72</v>
      </c>
      <c r="R4" s="50" t="s">
        <v>74</v>
      </c>
      <c r="S4" s="50" t="s">
        <v>58</v>
      </c>
      <c r="T4" s="50" t="s">
        <v>56</v>
      </c>
      <c r="U4" s="36" t="s">
        <v>142</v>
      </c>
    </row>
    <row r="5" spans="1:31" s="6" customFormat="1" ht="0.5" customHeight="1" thickBot="1">
      <c r="A5" s="37"/>
      <c r="B5" s="51"/>
      <c r="C5" s="51"/>
      <c r="D5" s="51"/>
      <c r="E5" s="52"/>
      <c r="F5" s="53"/>
      <c r="G5" s="261"/>
      <c r="H5" s="264"/>
      <c r="I5" s="38" t="s">
        <v>2</v>
      </c>
      <c r="J5" s="38" t="s">
        <v>2</v>
      </c>
      <c r="K5" s="38" t="s">
        <v>2</v>
      </c>
      <c r="L5" s="38" t="s">
        <v>2</v>
      </c>
      <c r="M5" s="38" t="s">
        <v>2</v>
      </c>
      <c r="N5" s="38" t="s">
        <v>2</v>
      </c>
      <c r="O5" s="38" t="s">
        <v>2</v>
      </c>
      <c r="P5" s="38" t="s">
        <v>2</v>
      </c>
      <c r="Q5" s="38" t="s">
        <v>2</v>
      </c>
      <c r="R5" s="38" t="s">
        <v>2</v>
      </c>
      <c r="S5" s="38" t="s">
        <v>2</v>
      </c>
      <c r="T5" s="38" t="s">
        <v>2</v>
      </c>
      <c r="U5" s="72" t="s">
        <v>1</v>
      </c>
    </row>
    <row r="6" spans="1:31" ht="90" customHeight="1" thickBot="1">
      <c r="A6" s="32"/>
      <c r="B6" s="269" t="s">
        <v>50</v>
      </c>
      <c r="C6" s="54">
        <v>1</v>
      </c>
      <c r="D6" s="55" t="s">
        <v>16</v>
      </c>
      <c r="E6" s="39" t="s">
        <v>18</v>
      </c>
      <c r="F6" s="40" t="s">
        <v>17</v>
      </c>
      <c r="G6" s="62">
        <v>5</v>
      </c>
      <c r="H6" s="63">
        <v>10</v>
      </c>
      <c r="I6" s="75">
        <f>'CGA Sheet 1 (with remarks)'!J6</f>
        <v>5</v>
      </c>
      <c r="J6" s="77">
        <f>'CGA Sheet 1 (with remarks)'!M6</f>
        <v>0</v>
      </c>
      <c r="K6" s="71">
        <f>'CGA Sheet 1 (with remarks)'!P6</f>
        <v>0</v>
      </c>
      <c r="L6" s="71">
        <f>'CGA Sheet 1 (with remarks)'!S6</f>
        <v>0</v>
      </c>
      <c r="M6" s="71">
        <f>'CGA Sheet 1 (with remarks)'!V6</f>
        <v>0</v>
      </c>
      <c r="N6" s="71">
        <f>'CGA Sheet 1 (with remarks)'!Y6</f>
        <v>0</v>
      </c>
      <c r="O6" s="71">
        <f>'CGA Sheet 1 (with remarks)'!AB6</f>
        <v>0</v>
      </c>
      <c r="P6" s="71">
        <f>'CGA Sheet 1 (with remarks)'!AE6</f>
        <v>0</v>
      </c>
      <c r="Q6" s="71">
        <f>'CGA Sheet 1 (with remarks)'!AH6</f>
        <v>0</v>
      </c>
      <c r="R6" s="71">
        <f>'CGA Sheet 1 (with remarks)'!AK6</f>
        <v>5</v>
      </c>
      <c r="S6" s="71">
        <f>'CGA Sheet 1 (with remarks)'!AN6</f>
        <v>0</v>
      </c>
      <c r="T6" s="71">
        <f>'CGA Sheet 1 (with remarks)'!AQ6</f>
        <v>0</v>
      </c>
      <c r="U6" s="41">
        <f>'CGA Sheet 1 (with remarks)'!AS6</f>
        <v>0.83333333333333337</v>
      </c>
    </row>
    <row r="7" spans="1:31" ht="49.5" customHeight="1" thickBot="1">
      <c r="A7" s="32"/>
      <c r="B7" s="270"/>
      <c r="C7" s="274">
        <v>2</v>
      </c>
      <c r="D7" s="272" t="s">
        <v>144</v>
      </c>
      <c r="E7" s="42" t="s">
        <v>19</v>
      </c>
      <c r="F7" s="43" t="s">
        <v>20</v>
      </c>
      <c r="G7" s="64">
        <v>5</v>
      </c>
      <c r="H7" s="65">
        <v>5</v>
      </c>
      <c r="I7" s="75">
        <f>'CGA Sheet 1 (with remarks)'!J7</f>
        <v>5</v>
      </c>
      <c r="J7" s="77">
        <f>'CGA Sheet 1 (with remarks)'!M7</f>
        <v>0</v>
      </c>
      <c r="K7" s="71">
        <f>'CGA Sheet 1 (with remarks)'!P7</f>
        <v>0</v>
      </c>
      <c r="L7" s="71">
        <f>'CGA Sheet 1 (with remarks)'!S7</f>
        <v>0</v>
      </c>
      <c r="M7" s="71">
        <f>'CGA Sheet 1 (with remarks)'!V7</f>
        <v>0</v>
      </c>
      <c r="N7" s="71">
        <f>'CGA Sheet 1 (with remarks)'!Y7</f>
        <v>0</v>
      </c>
      <c r="O7" s="71">
        <f>'CGA Sheet 1 (with remarks)'!AB7</f>
        <v>0</v>
      </c>
      <c r="P7" s="71">
        <f>'CGA Sheet 1 (with remarks)'!AE7</f>
        <v>0</v>
      </c>
      <c r="Q7" s="71">
        <f>'CGA Sheet 1 (with remarks)'!AH7</f>
        <v>0</v>
      </c>
      <c r="R7" s="71">
        <f>'CGA Sheet 1 (with remarks)'!AK7</f>
        <v>5</v>
      </c>
      <c r="S7" s="71">
        <f>'CGA Sheet 1 (with remarks)'!AN7</f>
        <v>0</v>
      </c>
      <c r="T7" s="71">
        <f>'CGA Sheet 1 (with remarks)'!AQ7</f>
        <v>0</v>
      </c>
      <c r="U7" s="41">
        <f>'CGA Sheet 1 (with remarks)'!AS7</f>
        <v>0.83333333333333337</v>
      </c>
    </row>
    <row r="8" spans="1:31" ht="90.5" customHeight="1" thickBot="1">
      <c r="A8" s="32"/>
      <c r="B8" s="270"/>
      <c r="C8" s="275"/>
      <c r="D8" s="273"/>
      <c r="E8" s="42" t="s">
        <v>145</v>
      </c>
      <c r="F8" s="43" t="s">
        <v>20</v>
      </c>
      <c r="G8" s="64">
        <v>5</v>
      </c>
      <c r="H8" s="65">
        <v>5</v>
      </c>
      <c r="I8" s="75">
        <f>'CGA Sheet 1 (with remarks)'!J8</f>
        <v>5</v>
      </c>
      <c r="J8" s="77">
        <f>'CGA Sheet 1 (with remarks)'!M8</f>
        <v>0</v>
      </c>
      <c r="K8" s="71">
        <f>'CGA Sheet 1 (with remarks)'!P8</f>
        <v>0</v>
      </c>
      <c r="L8" s="71">
        <f>'CGA Sheet 1 (with remarks)'!S8</f>
        <v>0</v>
      </c>
      <c r="M8" s="71">
        <f>'CGA Sheet 1 (with remarks)'!V8</f>
        <v>0</v>
      </c>
      <c r="N8" s="71">
        <f>'CGA Sheet 1 (with remarks)'!Y8</f>
        <v>0</v>
      </c>
      <c r="O8" s="71">
        <f>'CGA Sheet 1 (with remarks)'!AB8</f>
        <v>0</v>
      </c>
      <c r="P8" s="71">
        <f>'CGA Sheet 1 (with remarks)'!AE8</f>
        <v>0</v>
      </c>
      <c r="Q8" s="71">
        <f>'CGA Sheet 1 (with remarks)'!AH8</f>
        <v>0</v>
      </c>
      <c r="R8" s="71">
        <f>'CGA Sheet 1 (with remarks)'!AK8</f>
        <v>5</v>
      </c>
      <c r="S8" s="71">
        <f>'CGA Sheet 1 (with remarks)'!AN8</f>
        <v>0</v>
      </c>
      <c r="T8" s="71">
        <f>'CGA Sheet 1 (with remarks)'!AQ8</f>
        <v>0</v>
      </c>
      <c r="U8" s="41">
        <f>'CGA Sheet 1 (with remarks)'!AS8</f>
        <v>0.83333333333333337</v>
      </c>
    </row>
    <row r="9" spans="1:31" ht="65" thickBot="1">
      <c r="A9" s="32"/>
      <c r="B9" s="270"/>
      <c r="C9" s="58">
        <v>3</v>
      </c>
      <c r="D9" s="59" t="s">
        <v>21</v>
      </c>
      <c r="E9" s="42" t="s">
        <v>22</v>
      </c>
      <c r="F9" s="43" t="s">
        <v>20</v>
      </c>
      <c r="G9" s="64">
        <v>5</v>
      </c>
      <c r="H9" s="65">
        <v>5</v>
      </c>
      <c r="I9" s="75">
        <f>'CGA Sheet 1 (with remarks)'!J9</f>
        <v>5</v>
      </c>
      <c r="J9" s="77">
        <f>'CGA Sheet 1 (with remarks)'!M9</f>
        <v>0</v>
      </c>
      <c r="K9" s="71">
        <f>'CGA Sheet 1 (with remarks)'!P9</f>
        <v>0</v>
      </c>
      <c r="L9" s="71">
        <f>'CGA Sheet 1 (with remarks)'!S9</f>
        <v>0</v>
      </c>
      <c r="M9" s="71">
        <f>'CGA Sheet 1 (with remarks)'!V9</f>
        <v>0</v>
      </c>
      <c r="N9" s="71">
        <f>'CGA Sheet 1 (with remarks)'!Y9</f>
        <v>0</v>
      </c>
      <c r="O9" s="71">
        <f>'CGA Sheet 1 (with remarks)'!AB9</f>
        <v>0</v>
      </c>
      <c r="P9" s="71">
        <f>'CGA Sheet 1 (with remarks)'!AE9</f>
        <v>0</v>
      </c>
      <c r="Q9" s="71">
        <f>'CGA Sheet 1 (with remarks)'!AH9</f>
        <v>0</v>
      </c>
      <c r="R9" s="71">
        <f>'CGA Sheet 1 (with remarks)'!AK9</f>
        <v>5</v>
      </c>
      <c r="S9" s="71">
        <f>'CGA Sheet 1 (with remarks)'!AN9</f>
        <v>0</v>
      </c>
      <c r="T9" s="71">
        <f>'CGA Sheet 1 (with remarks)'!AQ9</f>
        <v>0</v>
      </c>
      <c r="U9" s="41">
        <f>'CGA Sheet 1 (with remarks)'!AS9</f>
        <v>0.83333333333333337</v>
      </c>
    </row>
    <row r="10" spans="1:31" ht="66" customHeight="1" thickBot="1">
      <c r="A10" s="32"/>
      <c r="B10" s="270"/>
      <c r="C10" s="58">
        <v>4</v>
      </c>
      <c r="D10" s="59" t="s">
        <v>23</v>
      </c>
      <c r="E10" s="42" t="s">
        <v>24</v>
      </c>
      <c r="F10" s="43" t="s">
        <v>20</v>
      </c>
      <c r="G10" s="64">
        <v>5</v>
      </c>
      <c r="H10" s="65">
        <v>5</v>
      </c>
      <c r="I10" s="75">
        <f>'CGA Sheet 1 (with remarks)'!J10</f>
        <v>0</v>
      </c>
      <c r="J10" s="77">
        <f>'CGA Sheet 1 (with remarks)'!M10</f>
        <v>0</v>
      </c>
      <c r="K10" s="71">
        <f>'CGA Sheet 1 (with remarks)'!P10</f>
        <v>0</v>
      </c>
      <c r="L10" s="71">
        <f>'CGA Sheet 1 (with remarks)'!S10</f>
        <v>0</v>
      </c>
      <c r="M10" s="71">
        <f>'CGA Sheet 1 (with remarks)'!V10</f>
        <v>0</v>
      </c>
      <c r="N10" s="71">
        <f>'CGA Sheet 1 (with remarks)'!Y10</f>
        <v>0</v>
      </c>
      <c r="O10" s="71">
        <f>'CGA Sheet 1 (with remarks)'!AB10</f>
        <v>0</v>
      </c>
      <c r="P10" s="71">
        <f>'CGA Sheet 1 (with remarks)'!AE10</f>
        <v>0</v>
      </c>
      <c r="Q10" s="71">
        <f>'CGA Sheet 1 (with remarks)'!AH10</f>
        <v>0</v>
      </c>
      <c r="R10" s="71">
        <f>'CGA Sheet 1 (with remarks)'!AK10</f>
        <v>5</v>
      </c>
      <c r="S10" s="71">
        <f>'CGA Sheet 1 (with remarks)'!AN10</f>
        <v>0</v>
      </c>
      <c r="T10" s="71">
        <f>'CGA Sheet 1 (with remarks)'!AQ10</f>
        <v>0</v>
      </c>
      <c r="U10" s="41">
        <f>'CGA Sheet 1 (with remarks)'!AS10</f>
        <v>0.41666666666666669</v>
      </c>
    </row>
    <row r="11" spans="1:31" ht="71" customHeight="1" thickBot="1">
      <c r="A11" s="32"/>
      <c r="B11" s="270"/>
      <c r="C11" s="58">
        <v>5</v>
      </c>
      <c r="D11" s="59" t="s">
        <v>25</v>
      </c>
      <c r="E11" s="42" t="s">
        <v>26</v>
      </c>
      <c r="F11" s="43" t="s">
        <v>20</v>
      </c>
      <c r="G11" s="66">
        <v>5</v>
      </c>
      <c r="H11" s="67">
        <v>5</v>
      </c>
      <c r="I11" s="75">
        <f>'CGA Sheet 1 (with remarks)'!J11</f>
        <v>0</v>
      </c>
      <c r="J11" s="77">
        <f>'CGA Sheet 1 (with remarks)'!M11</f>
        <v>0</v>
      </c>
      <c r="K11" s="71">
        <f>'CGA Sheet 1 (with remarks)'!P11</f>
        <v>0</v>
      </c>
      <c r="L11" s="71">
        <f>'CGA Sheet 1 (with remarks)'!S11</f>
        <v>0</v>
      </c>
      <c r="M11" s="71">
        <f>'CGA Sheet 1 (with remarks)'!V11</f>
        <v>0</v>
      </c>
      <c r="N11" s="71">
        <f>'CGA Sheet 1 (with remarks)'!Y11</f>
        <v>0</v>
      </c>
      <c r="O11" s="71">
        <f>'CGA Sheet 1 (with remarks)'!AB11</f>
        <v>0</v>
      </c>
      <c r="P11" s="71">
        <f>'CGA Sheet 1 (with remarks)'!AE11</f>
        <v>0</v>
      </c>
      <c r="Q11" s="71">
        <f>'CGA Sheet 1 (with remarks)'!AH11</f>
        <v>0</v>
      </c>
      <c r="R11" s="71">
        <f>'CGA Sheet 1 (with remarks)'!AK11</f>
        <v>5</v>
      </c>
      <c r="S11" s="71">
        <f>'CGA Sheet 1 (with remarks)'!AN11</f>
        <v>0</v>
      </c>
      <c r="T11" s="71">
        <f>'CGA Sheet 1 (with remarks)'!AQ11</f>
        <v>0</v>
      </c>
      <c r="U11" s="41">
        <f>'CGA Sheet 1 (with remarks)'!AS11</f>
        <v>0.41666666666666669</v>
      </c>
    </row>
    <row r="12" spans="1:31" ht="46" customHeight="1" thickBot="1">
      <c r="A12" s="32"/>
      <c r="B12" s="269" t="s">
        <v>51</v>
      </c>
      <c r="C12" s="274">
        <v>6</v>
      </c>
      <c r="D12" s="272" t="s">
        <v>147</v>
      </c>
      <c r="E12" s="42" t="s">
        <v>151</v>
      </c>
      <c r="F12" s="43" t="s">
        <v>20</v>
      </c>
      <c r="G12" s="68">
        <v>5</v>
      </c>
      <c r="H12" s="69">
        <v>5</v>
      </c>
      <c r="I12" s="75">
        <f>'CGA Sheet 1 (with remarks)'!J12</f>
        <v>0</v>
      </c>
      <c r="J12" s="77">
        <f>'CGA Sheet 1 (with remarks)'!M12</f>
        <v>0</v>
      </c>
      <c r="K12" s="71">
        <f>'CGA Sheet 1 (with remarks)'!P12</f>
        <v>0</v>
      </c>
      <c r="L12" s="71">
        <f>'CGA Sheet 1 (with remarks)'!S12</f>
        <v>0</v>
      </c>
      <c r="M12" s="71">
        <f>'CGA Sheet 1 (with remarks)'!V12</f>
        <v>0</v>
      </c>
      <c r="N12" s="71">
        <f>'CGA Sheet 1 (with remarks)'!Y12</f>
        <v>0</v>
      </c>
      <c r="O12" s="71">
        <f>'CGA Sheet 1 (with remarks)'!AB12</f>
        <v>0</v>
      </c>
      <c r="P12" s="71">
        <f>'CGA Sheet 1 (with remarks)'!AE12</f>
        <v>0</v>
      </c>
      <c r="Q12" s="71">
        <f>'CGA Sheet 1 (with remarks)'!AH12</f>
        <v>0</v>
      </c>
      <c r="R12" s="71">
        <f>'CGA Sheet 1 (with remarks)'!AK12</f>
        <v>5</v>
      </c>
      <c r="S12" s="71">
        <f>'CGA Sheet 1 (with remarks)'!AN12</f>
        <v>0</v>
      </c>
      <c r="T12" s="71">
        <f>'CGA Sheet 1 (with remarks)'!AQ12</f>
        <v>0</v>
      </c>
      <c r="U12" s="41">
        <f>'CGA Sheet 1 (with remarks)'!AS12</f>
        <v>0.41666666666666669</v>
      </c>
    </row>
    <row r="13" spans="1:31" ht="46" customHeight="1" thickBot="1">
      <c r="A13" s="32"/>
      <c r="B13" s="270"/>
      <c r="C13" s="275"/>
      <c r="D13" s="273"/>
      <c r="E13" s="42" t="s">
        <v>146</v>
      </c>
      <c r="F13" s="43" t="s">
        <v>20</v>
      </c>
      <c r="G13" s="64">
        <v>3</v>
      </c>
      <c r="H13" s="65">
        <v>3</v>
      </c>
      <c r="I13" s="75">
        <f>'CGA Sheet 1 (with remarks)'!J13</f>
        <v>0</v>
      </c>
      <c r="J13" s="77">
        <f>'CGA Sheet 1 (with remarks)'!M13</f>
        <v>0</v>
      </c>
      <c r="K13" s="71">
        <f>'CGA Sheet 1 (with remarks)'!P13</f>
        <v>0</v>
      </c>
      <c r="L13" s="71">
        <f>'CGA Sheet 1 (with remarks)'!S13</f>
        <v>0</v>
      </c>
      <c r="M13" s="71">
        <f>'CGA Sheet 1 (with remarks)'!V13</f>
        <v>0</v>
      </c>
      <c r="N13" s="71">
        <f>'CGA Sheet 1 (with remarks)'!Y13</f>
        <v>0</v>
      </c>
      <c r="O13" s="71">
        <f>'CGA Sheet 1 (with remarks)'!AB13</f>
        <v>0</v>
      </c>
      <c r="P13" s="71">
        <f>'CGA Sheet 1 (with remarks)'!AE13</f>
        <v>0</v>
      </c>
      <c r="Q13" s="71">
        <f>'CGA Sheet 1 (with remarks)'!AH13</f>
        <v>0</v>
      </c>
      <c r="R13" s="71">
        <f>'CGA Sheet 1 (with remarks)'!AK13</f>
        <v>3</v>
      </c>
      <c r="S13" s="71">
        <f>'CGA Sheet 1 (with remarks)'!AN13</f>
        <v>0</v>
      </c>
      <c r="T13" s="71">
        <f>'CGA Sheet 1 (with remarks)'!AQ13</f>
        <v>0</v>
      </c>
      <c r="U13" s="41">
        <f>'CGA Sheet 1 (with remarks)'!AS13</f>
        <v>0.25</v>
      </c>
    </row>
    <row r="14" spans="1:31" ht="68" customHeight="1" thickBot="1">
      <c r="A14" s="32"/>
      <c r="B14" s="270"/>
      <c r="C14" s="56">
        <v>7</v>
      </c>
      <c r="D14" s="57" t="s">
        <v>29</v>
      </c>
      <c r="E14" s="42" t="s">
        <v>30</v>
      </c>
      <c r="F14" s="43" t="s">
        <v>20</v>
      </c>
      <c r="G14" s="64">
        <v>5</v>
      </c>
      <c r="H14" s="65">
        <v>5</v>
      </c>
      <c r="I14" s="75">
        <f>'CGA Sheet 1 (with remarks)'!J14</f>
        <v>0</v>
      </c>
      <c r="J14" s="77">
        <f>'CGA Sheet 1 (with remarks)'!M14</f>
        <v>0</v>
      </c>
      <c r="K14" s="71">
        <f>'CGA Sheet 1 (with remarks)'!P14</f>
        <v>0</v>
      </c>
      <c r="L14" s="71">
        <f>'CGA Sheet 1 (with remarks)'!S14</f>
        <v>0</v>
      </c>
      <c r="M14" s="71">
        <f>'CGA Sheet 1 (with remarks)'!V14</f>
        <v>0</v>
      </c>
      <c r="N14" s="71">
        <f>'CGA Sheet 1 (with remarks)'!Y14</f>
        <v>0</v>
      </c>
      <c r="O14" s="71">
        <f>'CGA Sheet 1 (with remarks)'!AB14</f>
        <v>0</v>
      </c>
      <c r="P14" s="71">
        <f>'CGA Sheet 1 (with remarks)'!AE14</f>
        <v>0</v>
      </c>
      <c r="Q14" s="71">
        <f>'CGA Sheet 1 (with remarks)'!AH14</f>
        <v>0</v>
      </c>
      <c r="R14" s="71">
        <f>'CGA Sheet 1 (with remarks)'!AK14</f>
        <v>0</v>
      </c>
      <c r="S14" s="71">
        <f>'CGA Sheet 1 (with remarks)'!AN14</f>
        <v>0</v>
      </c>
      <c r="T14" s="71">
        <f>'CGA Sheet 1 (with remarks)'!AQ14</f>
        <v>0</v>
      </c>
      <c r="U14" s="41">
        <f>'CGA Sheet 1 (with remarks)'!AS14</f>
        <v>0</v>
      </c>
    </row>
    <row r="15" spans="1:31" ht="72" customHeight="1" thickBot="1">
      <c r="A15" s="32"/>
      <c r="B15" s="270"/>
      <c r="C15" s="56">
        <v>8</v>
      </c>
      <c r="D15" s="57" t="s">
        <v>31</v>
      </c>
      <c r="E15" s="42" t="s">
        <v>32</v>
      </c>
      <c r="F15" s="43" t="s">
        <v>20</v>
      </c>
      <c r="G15" s="64">
        <v>5</v>
      </c>
      <c r="H15" s="65">
        <v>5</v>
      </c>
      <c r="I15" s="75">
        <f>'CGA Sheet 1 (with remarks)'!J15</f>
        <v>0</v>
      </c>
      <c r="J15" s="77">
        <f>'CGA Sheet 1 (with remarks)'!M15</f>
        <v>0</v>
      </c>
      <c r="K15" s="71">
        <f>'CGA Sheet 1 (with remarks)'!P15</f>
        <v>0</v>
      </c>
      <c r="L15" s="71">
        <f>'CGA Sheet 1 (with remarks)'!S15</f>
        <v>0</v>
      </c>
      <c r="M15" s="71">
        <f>'CGA Sheet 1 (with remarks)'!V15</f>
        <v>0</v>
      </c>
      <c r="N15" s="71">
        <f>'CGA Sheet 1 (with remarks)'!Y15</f>
        <v>0</v>
      </c>
      <c r="O15" s="71">
        <f>'CGA Sheet 1 (with remarks)'!AB15</f>
        <v>0</v>
      </c>
      <c r="P15" s="71">
        <f>'CGA Sheet 1 (with remarks)'!AE15</f>
        <v>0</v>
      </c>
      <c r="Q15" s="71">
        <f>'CGA Sheet 1 (with remarks)'!AH15</f>
        <v>0</v>
      </c>
      <c r="R15" s="71">
        <f>'CGA Sheet 1 (with remarks)'!AK15</f>
        <v>0</v>
      </c>
      <c r="S15" s="71">
        <f>'CGA Sheet 1 (with remarks)'!AN15</f>
        <v>0</v>
      </c>
      <c r="T15" s="71">
        <f>'CGA Sheet 1 (with remarks)'!AQ15</f>
        <v>0</v>
      </c>
      <c r="U15" s="41">
        <f>'CGA Sheet 1 (with remarks)'!AS15</f>
        <v>0</v>
      </c>
    </row>
    <row r="16" spans="1:31" ht="92.5" customHeight="1" thickBot="1">
      <c r="A16" s="32"/>
      <c r="B16" s="270"/>
      <c r="C16" s="58">
        <v>9</v>
      </c>
      <c r="D16" s="59" t="s">
        <v>33</v>
      </c>
      <c r="E16" s="42" t="s">
        <v>34</v>
      </c>
      <c r="F16" s="43" t="s">
        <v>35</v>
      </c>
      <c r="G16" s="64">
        <v>4</v>
      </c>
      <c r="H16" s="65">
        <v>8</v>
      </c>
      <c r="I16" s="75">
        <f>'CGA Sheet 1 (with remarks)'!J16</f>
        <v>0</v>
      </c>
      <c r="J16" s="77">
        <f>'CGA Sheet 1 (with remarks)'!M16</f>
        <v>0</v>
      </c>
      <c r="K16" s="71">
        <f>'CGA Sheet 1 (with remarks)'!P16</f>
        <v>0</v>
      </c>
      <c r="L16" s="71">
        <f>'CGA Sheet 1 (with remarks)'!S16</f>
        <v>0</v>
      </c>
      <c r="M16" s="71">
        <f>'CGA Sheet 1 (with remarks)'!V16</f>
        <v>0</v>
      </c>
      <c r="N16" s="71">
        <f>'CGA Sheet 1 (with remarks)'!Y16</f>
        <v>0</v>
      </c>
      <c r="O16" s="71">
        <f>'CGA Sheet 1 (with remarks)'!AB16</f>
        <v>0</v>
      </c>
      <c r="P16" s="71">
        <f>'CGA Sheet 1 (with remarks)'!AE16</f>
        <v>0</v>
      </c>
      <c r="Q16" s="71">
        <f>'CGA Sheet 1 (with remarks)'!AH16</f>
        <v>0</v>
      </c>
      <c r="R16" s="71">
        <f>'CGA Sheet 1 (with remarks)'!AK16</f>
        <v>8</v>
      </c>
      <c r="S16" s="71">
        <f>'CGA Sheet 1 (with remarks)'!AN16</f>
        <v>0</v>
      </c>
      <c r="T16" s="71">
        <f>'CGA Sheet 1 (with remarks)'!AQ16</f>
        <v>0</v>
      </c>
      <c r="U16" s="41">
        <f>'CGA Sheet 1 (with remarks)'!AS16</f>
        <v>0.66666666666666663</v>
      </c>
    </row>
    <row r="17" spans="1:21" ht="66" customHeight="1" thickBot="1">
      <c r="A17" s="32"/>
      <c r="B17" s="270"/>
      <c r="C17" s="58">
        <v>10</v>
      </c>
      <c r="D17" s="59" t="s">
        <v>36</v>
      </c>
      <c r="E17" s="42" t="s">
        <v>37</v>
      </c>
      <c r="F17" s="43" t="s">
        <v>38</v>
      </c>
      <c r="G17" s="64">
        <v>4</v>
      </c>
      <c r="H17" s="65">
        <v>8</v>
      </c>
      <c r="I17" s="75">
        <f>'CGA Sheet 1 (with remarks)'!J17</f>
        <v>0</v>
      </c>
      <c r="J17" s="77">
        <f>'CGA Sheet 1 (with remarks)'!M17</f>
        <v>0</v>
      </c>
      <c r="K17" s="71">
        <f>'CGA Sheet 1 (with remarks)'!P17</f>
        <v>0</v>
      </c>
      <c r="L17" s="71">
        <f>'CGA Sheet 1 (with remarks)'!S17</f>
        <v>0</v>
      </c>
      <c r="M17" s="71">
        <f>'CGA Sheet 1 (with remarks)'!V17</f>
        <v>0</v>
      </c>
      <c r="N17" s="71">
        <f>'CGA Sheet 1 (with remarks)'!Y17</f>
        <v>0</v>
      </c>
      <c r="O17" s="71">
        <f>'CGA Sheet 1 (with remarks)'!AB17</f>
        <v>0</v>
      </c>
      <c r="P17" s="71">
        <f>'CGA Sheet 1 (with remarks)'!AE17</f>
        <v>0</v>
      </c>
      <c r="Q17" s="71">
        <f>'CGA Sheet 1 (with remarks)'!AH17</f>
        <v>0</v>
      </c>
      <c r="R17" s="71">
        <f>'CGA Sheet 1 (with remarks)'!AK17</f>
        <v>8</v>
      </c>
      <c r="S17" s="71">
        <f>'CGA Sheet 1 (with remarks)'!AN17</f>
        <v>0</v>
      </c>
      <c r="T17" s="71">
        <f>'CGA Sheet 1 (with remarks)'!AQ17</f>
        <v>0</v>
      </c>
      <c r="U17" s="41">
        <f>'CGA Sheet 1 (with remarks)'!AS17</f>
        <v>0.66666666666666663</v>
      </c>
    </row>
    <row r="18" spans="1:21" ht="93.5" customHeight="1" thickBot="1">
      <c r="A18" s="32"/>
      <c r="B18" s="270"/>
      <c r="C18" s="58">
        <v>11</v>
      </c>
      <c r="D18" s="59" t="s">
        <v>39</v>
      </c>
      <c r="E18" s="42" t="s">
        <v>40</v>
      </c>
      <c r="F18" s="43" t="s">
        <v>122</v>
      </c>
      <c r="G18" s="66">
        <v>4</v>
      </c>
      <c r="H18" s="67">
        <v>8</v>
      </c>
      <c r="I18" s="75">
        <f>'CGA Sheet 1 (with remarks)'!J18</f>
        <v>0</v>
      </c>
      <c r="J18" s="77">
        <f>'CGA Sheet 1 (with remarks)'!M18</f>
        <v>0</v>
      </c>
      <c r="K18" s="71">
        <f>'CGA Sheet 1 (with remarks)'!P18</f>
        <v>0</v>
      </c>
      <c r="L18" s="71">
        <f>'CGA Sheet 1 (with remarks)'!S18</f>
        <v>0</v>
      </c>
      <c r="M18" s="71">
        <f>'CGA Sheet 1 (with remarks)'!V18</f>
        <v>0</v>
      </c>
      <c r="N18" s="71">
        <f>'CGA Sheet 1 (with remarks)'!Y18</f>
        <v>0</v>
      </c>
      <c r="O18" s="71">
        <f>'CGA Sheet 1 (with remarks)'!AB18</f>
        <v>0</v>
      </c>
      <c r="P18" s="71">
        <f>'CGA Sheet 1 (with remarks)'!AE18</f>
        <v>0</v>
      </c>
      <c r="Q18" s="71">
        <f>'CGA Sheet 1 (with remarks)'!AH18</f>
        <v>0</v>
      </c>
      <c r="R18" s="71">
        <f>'CGA Sheet 1 (with remarks)'!AK18</f>
        <v>8</v>
      </c>
      <c r="S18" s="71">
        <f>'CGA Sheet 1 (with remarks)'!AN18</f>
        <v>0</v>
      </c>
      <c r="T18" s="71">
        <f>'CGA Sheet 1 (with remarks)'!AQ18</f>
        <v>0</v>
      </c>
      <c r="U18" s="41">
        <f>'CGA Sheet 1 (with remarks)'!AS18</f>
        <v>0.66666666666666663</v>
      </c>
    </row>
    <row r="19" spans="1:21" ht="68.25" customHeight="1" thickBot="1">
      <c r="A19" s="32"/>
      <c r="B19" s="269" t="s">
        <v>52</v>
      </c>
      <c r="C19" s="56">
        <v>12</v>
      </c>
      <c r="D19" s="59" t="s">
        <v>42</v>
      </c>
      <c r="E19" s="42" t="s">
        <v>43</v>
      </c>
      <c r="F19" s="43" t="s">
        <v>20</v>
      </c>
      <c r="G19" s="68">
        <v>5</v>
      </c>
      <c r="H19" s="69">
        <v>5</v>
      </c>
      <c r="I19" s="75">
        <f>'CGA Sheet 1 (with remarks)'!J19</f>
        <v>0</v>
      </c>
      <c r="J19" s="77">
        <f>'CGA Sheet 1 (with remarks)'!M19</f>
        <v>0</v>
      </c>
      <c r="K19" s="71">
        <f>'CGA Sheet 1 (with remarks)'!P19</f>
        <v>0</v>
      </c>
      <c r="L19" s="71">
        <f>'CGA Sheet 1 (with remarks)'!S19</f>
        <v>0</v>
      </c>
      <c r="M19" s="71">
        <f>'CGA Sheet 1 (with remarks)'!V19</f>
        <v>0</v>
      </c>
      <c r="N19" s="71">
        <f>'CGA Sheet 1 (with remarks)'!Y19</f>
        <v>0</v>
      </c>
      <c r="O19" s="71">
        <f>'CGA Sheet 1 (with remarks)'!AB19</f>
        <v>0</v>
      </c>
      <c r="P19" s="71">
        <f>'CGA Sheet 1 (with remarks)'!AE19</f>
        <v>0</v>
      </c>
      <c r="Q19" s="71">
        <f>'CGA Sheet 1 (with remarks)'!AH19</f>
        <v>0</v>
      </c>
      <c r="R19" s="71">
        <f>'CGA Sheet 1 (with remarks)'!AK19</f>
        <v>5</v>
      </c>
      <c r="S19" s="71">
        <f>'CGA Sheet 1 (with remarks)'!AN19</f>
        <v>0</v>
      </c>
      <c r="T19" s="71">
        <f>'CGA Sheet 1 (with remarks)'!AQ19</f>
        <v>0</v>
      </c>
      <c r="U19" s="41">
        <f>'CGA Sheet 1 (with remarks)'!AS19</f>
        <v>0.41666666666666669</v>
      </c>
    </row>
    <row r="20" spans="1:21" ht="96" customHeight="1" thickBot="1">
      <c r="A20" s="32"/>
      <c r="B20" s="270"/>
      <c r="C20" s="267">
        <v>13</v>
      </c>
      <c r="D20" s="265" t="s">
        <v>44</v>
      </c>
      <c r="E20" s="42" t="s">
        <v>45</v>
      </c>
      <c r="F20" s="43" t="s">
        <v>46</v>
      </c>
      <c r="G20" s="64">
        <v>2</v>
      </c>
      <c r="H20" s="65">
        <v>6</v>
      </c>
      <c r="I20" s="75">
        <f>'CGA Sheet 1 (with remarks)'!J20</f>
        <v>0</v>
      </c>
      <c r="J20" s="77">
        <f>'CGA Sheet 1 (with remarks)'!M20</f>
        <v>0</v>
      </c>
      <c r="K20" s="71">
        <f>'CGA Sheet 1 (with remarks)'!P20</f>
        <v>0</v>
      </c>
      <c r="L20" s="71">
        <f>'CGA Sheet 1 (with remarks)'!S20</f>
        <v>0</v>
      </c>
      <c r="M20" s="71">
        <f>'CGA Sheet 1 (with remarks)'!V20</f>
        <v>0</v>
      </c>
      <c r="N20" s="71">
        <f>'CGA Sheet 1 (with remarks)'!Y20</f>
        <v>0</v>
      </c>
      <c r="O20" s="71">
        <f>'CGA Sheet 1 (with remarks)'!AB20</f>
        <v>0</v>
      </c>
      <c r="P20" s="71">
        <f>'CGA Sheet 1 (with remarks)'!AE20</f>
        <v>0</v>
      </c>
      <c r="Q20" s="71">
        <f>'CGA Sheet 1 (with remarks)'!AH20</f>
        <v>0</v>
      </c>
      <c r="R20" s="71">
        <f>'CGA Sheet 1 (with remarks)'!AK20</f>
        <v>4</v>
      </c>
      <c r="S20" s="71">
        <f>'CGA Sheet 1 (with remarks)'!AN20</f>
        <v>0</v>
      </c>
      <c r="T20" s="71">
        <f>'CGA Sheet 1 (with remarks)'!AQ20</f>
        <v>0</v>
      </c>
      <c r="U20" s="41">
        <f>'CGA Sheet 1 (with remarks)'!AS20</f>
        <v>0.33333333333333331</v>
      </c>
    </row>
    <row r="21" spans="1:21" ht="113.5" customHeight="1" thickBot="1">
      <c r="A21" s="32"/>
      <c r="B21" s="270"/>
      <c r="C21" s="268"/>
      <c r="D21" s="266"/>
      <c r="E21" s="42" t="s">
        <v>47</v>
      </c>
      <c r="F21" s="43" t="s">
        <v>48</v>
      </c>
      <c r="G21" s="64">
        <v>2</v>
      </c>
      <c r="H21" s="65">
        <v>4</v>
      </c>
      <c r="I21" s="75">
        <f>'CGA Sheet 1 (with remarks)'!J21</f>
        <v>0</v>
      </c>
      <c r="J21" s="77">
        <f>'CGA Sheet 1 (with remarks)'!M21</f>
        <v>0</v>
      </c>
      <c r="K21" s="71">
        <f>'CGA Sheet 1 (with remarks)'!P21</f>
        <v>0</v>
      </c>
      <c r="L21" s="71">
        <f>'CGA Sheet 1 (with remarks)'!S21</f>
        <v>0</v>
      </c>
      <c r="M21" s="71">
        <f>'CGA Sheet 1 (with remarks)'!V21</f>
        <v>0</v>
      </c>
      <c r="N21" s="71">
        <f>'CGA Sheet 1 (with remarks)'!Y21</f>
        <v>0</v>
      </c>
      <c r="O21" s="71">
        <f>'CGA Sheet 1 (with remarks)'!AB21</f>
        <v>0</v>
      </c>
      <c r="P21" s="71">
        <f>'CGA Sheet 1 (with remarks)'!AE21</f>
        <v>0</v>
      </c>
      <c r="Q21" s="71">
        <f>'CGA Sheet 1 (with remarks)'!AH21</f>
        <v>0</v>
      </c>
      <c r="R21" s="71">
        <f>'CGA Sheet 1 (with remarks)'!AK21</f>
        <v>4</v>
      </c>
      <c r="S21" s="71">
        <f>'CGA Sheet 1 (with remarks)'!AN21</f>
        <v>0</v>
      </c>
      <c r="T21" s="71">
        <f>'CGA Sheet 1 (with remarks)'!AQ21</f>
        <v>0</v>
      </c>
      <c r="U21" s="41">
        <f>'CGA Sheet 1 (with remarks)'!AS21</f>
        <v>0.33333333333333331</v>
      </c>
    </row>
    <row r="22" spans="1:21" ht="93" customHeight="1" thickBot="1">
      <c r="A22" s="32" t="s">
        <v>0</v>
      </c>
      <c r="B22" s="271"/>
      <c r="C22" s="60">
        <v>14</v>
      </c>
      <c r="D22" s="61" t="s">
        <v>150</v>
      </c>
      <c r="E22" s="44" t="s">
        <v>149</v>
      </c>
      <c r="F22" s="45" t="s">
        <v>49</v>
      </c>
      <c r="G22" s="70">
        <v>4</v>
      </c>
      <c r="H22" s="67">
        <v>8</v>
      </c>
      <c r="I22" s="75">
        <f>'CGA Sheet 1 (with remarks)'!J22</f>
        <v>0</v>
      </c>
      <c r="J22" s="77">
        <f>'CGA Sheet 1 (with remarks)'!M22</f>
        <v>0</v>
      </c>
      <c r="K22" s="71">
        <f>'CGA Sheet 1 (with remarks)'!P22</f>
        <v>0</v>
      </c>
      <c r="L22" s="71">
        <f>'CGA Sheet 1 (with remarks)'!S22</f>
        <v>0</v>
      </c>
      <c r="M22" s="71">
        <f>'CGA Sheet 1 (with remarks)'!V22</f>
        <v>0</v>
      </c>
      <c r="N22" s="71">
        <f>'CGA Sheet 1 (with remarks)'!Y22</f>
        <v>0</v>
      </c>
      <c r="O22" s="71">
        <f>'CGA Sheet 1 (with remarks)'!AB22</f>
        <v>0</v>
      </c>
      <c r="P22" s="71">
        <f>'CGA Sheet 1 (with remarks)'!AE22</f>
        <v>0</v>
      </c>
      <c r="Q22" s="71">
        <f>'CGA Sheet 1 (with remarks)'!AH22</f>
        <v>0</v>
      </c>
      <c r="R22" s="71">
        <f>'CGA Sheet 1 (with remarks)'!AK22</f>
        <v>4</v>
      </c>
      <c r="S22" s="71">
        <f>'CGA Sheet 1 (with remarks)'!AN22</f>
        <v>0</v>
      </c>
      <c r="T22" s="71">
        <f>'CGA Sheet 1 (with remarks)'!AQ22</f>
        <v>0</v>
      </c>
      <c r="U22" s="41">
        <f>'CGA Sheet 1 (with remarks)'!AS22</f>
        <v>0.33333333333333331</v>
      </c>
    </row>
    <row r="23" spans="1:21" s="1" customFormat="1" ht="50" customHeight="1" thickBot="1">
      <c r="A23" s="46"/>
      <c r="B23" s="46"/>
      <c r="C23" s="46"/>
      <c r="D23" s="46"/>
      <c r="E23" s="47" t="s">
        <v>53</v>
      </c>
      <c r="F23" s="73"/>
      <c r="G23" s="73"/>
      <c r="H23" s="74">
        <v>100</v>
      </c>
      <c r="I23" s="76">
        <f t="shared" ref="I23:T23" si="0">SUM(I6:I22)</f>
        <v>20</v>
      </c>
      <c r="J23" s="77">
        <f t="shared" si="0"/>
        <v>0</v>
      </c>
      <c r="K23" s="71">
        <f t="shared" si="0"/>
        <v>0</v>
      </c>
      <c r="L23" s="78">
        <f t="shared" si="0"/>
        <v>0</v>
      </c>
      <c r="M23" s="78">
        <f t="shared" si="0"/>
        <v>0</v>
      </c>
      <c r="N23" s="78">
        <f t="shared" si="0"/>
        <v>0</v>
      </c>
      <c r="O23" s="78">
        <f t="shared" si="0"/>
        <v>0</v>
      </c>
      <c r="P23" s="78">
        <f t="shared" si="0"/>
        <v>0</v>
      </c>
      <c r="Q23" s="78">
        <f t="shared" si="0"/>
        <v>0</v>
      </c>
      <c r="R23" s="78">
        <f t="shared" si="0"/>
        <v>79</v>
      </c>
      <c r="S23" s="78">
        <f t="shared" si="0"/>
        <v>0</v>
      </c>
      <c r="T23" s="78">
        <f t="shared" si="0"/>
        <v>0</v>
      </c>
      <c r="U23" s="48">
        <f>'CGA Sheet 1 (with remarks)'!AS23</f>
        <v>8.25</v>
      </c>
    </row>
    <row r="24" spans="1:21" ht="29.15" customHeight="1"/>
    <row r="30" spans="1:21" ht="25.5" customHeight="1"/>
  </sheetData>
  <mergeCells count="13">
    <mergeCell ref="B1:D1"/>
    <mergeCell ref="G4:G5"/>
    <mergeCell ref="B2:U2"/>
    <mergeCell ref="H4:H5"/>
    <mergeCell ref="D20:D21"/>
    <mergeCell ref="C20:C21"/>
    <mergeCell ref="B19:B22"/>
    <mergeCell ref="D7:D8"/>
    <mergeCell ref="C12:C13"/>
    <mergeCell ref="D12:D13"/>
    <mergeCell ref="B6:B11"/>
    <mergeCell ref="B12:B18"/>
    <mergeCell ref="C7:C8"/>
  </mergeCells>
  <phoneticPr fontId="7"/>
  <pageMargins left="0.23622047244094499" right="0.23622047244094499" top="0.55118110236220497" bottom="0.55118110236220497" header="0.31496062992126" footer="0.31496062992126"/>
  <pageSetup paperSize="8"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P55"/>
  <sheetViews>
    <sheetView showGridLines="0" zoomScaleNormal="100" workbookViewId="0">
      <selection activeCell="B1" sqref="B1:D1"/>
    </sheetView>
  </sheetViews>
  <sheetFormatPr defaultColWidth="9.1796875" defaultRowHeight="14.5"/>
  <cols>
    <col min="1" max="1" width="6" style="5" customWidth="1"/>
    <col min="2" max="2" width="28.08984375" style="5" customWidth="1"/>
    <col min="3" max="16" width="8.6328125" style="5" customWidth="1"/>
    <col min="17" max="16384" width="9.1796875" style="5"/>
  </cols>
  <sheetData>
    <row r="1" spans="2:16" ht="27">
      <c r="B1" s="276" t="s">
        <v>126</v>
      </c>
      <c r="C1" s="277"/>
      <c r="D1" s="277"/>
    </row>
    <row r="2" spans="2:16">
      <c r="B2" s="139"/>
    </row>
    <row r="3" spans="2:16" ht="27">
      <c r="B3" s="85" t="s">
        <v>81</v>
      </c>
      <c r="C3" s="27"/>
      <c r="D3" s="28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8" customHeight="1">
      <c r="B4" s="279" t="s">
        <v>0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</row>
    <row r="5" spans="2:16" ht="17" thickBot="1">
      <c r="B5" s="79" t="s">
        <v>78</v>
      </c>
      <c r="C5" s="80" t="s">
        <v>53</v>
      </c>
      <c r="D5" s="81" t="s">
        <v>12</v>
      </c>
      <c r="E5" s="81" t="s">
        <v>14</v>
      </c>
      <c r="F5" s="81" t="s">
        <v>60</v>
      </c>
      <c r="G5" s="81" t="s">
        <v>62</v>
      </c>
      <c r="H5" s="81" t="s">
        <v>76</v>
      </c>
      <c r="I5" s="81" t="s">
        <v>66</v>
      </c>
      <c r="J5" s="81" t="s">
        <v>68</v>
      </c>
      <c r="K5" s="81" t="s">
        <v>70</v>
      </c>
      <c r="L5" s="81" t="s">
        <v>72</v>
      </c>
      <c r="M5" s="81" t="s">
        <v>74</v>
      </c>
      <c r="N5" s="81" t="s">
        <v>58</v>
      </c>
      <c r="O5" s="81" t="s">
        <v>56</v>
      </c>
      <c r="P5" s="81" t="s">
        <v>77</v>
      </c>
    </row>
    <row r="6" spans="2:16" ht="15.5" thickTop="1">
      <c r="B6" s="82" t="s">
        <v>50</v>
      </c>
      <c r="C6" s="86">
        <v>30</v>
      </c>
      <c r="D6" s="87">
        <f>SUM('CGA Sheet 2 (scores only)'!I6:I11)</f>
        <v>20</v>
      </c>
      <c r="E6" s="87">
        <f>SUM('CGA Sheet 2 (scores only)'!J6:J11)</f>
        <v>0</v>
      </c>
      <c r="F6" s="87">
        <f>SUM('CGA Sheet 2 (scores only)'!K6:K11)</f>
        <v>0</v>
      </c>
      <c r="G6" s="87">
        <f>SUM('CGA Sheet 2 (scores only)'!L6:L11)</f>
        <v>0</v>
      </c>
      <c r="H6" s="87">
        <f>SUM('CGA Sheet 2 (scores only)'!M6:M11)</f>
        <v>0</v>
      </c>
      <c r="I6" s="87">
        <f>SUM('CGA Sheet 2 (scores only)'!N6:N11)</f>
        <v>0</v>
      </c>
      <c r="J6" s="87">
        <f>SUM('CGA Sheet 2 (scores only)'!O6:O11)</f>
        <v>0</v>
      </c>
      <c r="K6" s="87">
        <f>SUM('CGA Sheet 2 (scores only)'!P6:P11)</f>
        <v>0</v>
      </c>
      <c r="L6" s="87">
        <f>SUM('CGA Sheet 2 (scores only)'!Q6:Q11)</f>
        <v>0</v>
      </c>
      <c r="M6" s="87">
        <f>SUM('CGA Sheet 2 (scores only)'!R6:R11)</f>
        <v>30</v>
      </c>
      <c r="N6" s="87">
        <f>SUM('CGA Sheet 2 (scores only)'!S6:S11)</f>
        <v>0</v>
      </c>
      <c r="O6" s="87">
        <f>SUM('CGA Sheet 2 (scores only)'!T6:T11)</f>
        <v>0</v>
      </c>
      <c r="P6" s="88">
        <f>AVERAGE(D6:O6)</f>
        <v>4.166666666666667</v>
      </c>
    </row>
    <row r="7" spans="2:16" ht="15">
      <c r="B7" s="83" t="s">
        <v>79</v>
      </c>
      <c r="C7" s="89">
        <v>40</v>
      </c>
      <c r="D7" s="90">
        <f>SUM('CGA Sheet 2 (scores only)'!I12:I18)</f>
        <v>0</v>
      </c>
      <c r="E7" s="90">
        <f>SUM('CGA Sheet 2 (scores only)'!J12:J18)</f>
        <v>0</v>
      </c>
      <c r="F7" s="90">
        <f>SUM('CGA Sheet 2 (scores only)'!K12:K18)</f>
        <v>0</v>
      </c>
      <c r="G7" s="90">
        <f>SUM('CGA Sheet 2 (scores only)'!L12:L18)</f>
        <v>0</v>
      </c>
      <c r="H7" s="90">
        <f>SUM('CGA Sheet 2 (scores only)'!M12:M18)</f>
        <v>0</v>
      </c>
      <c r="I7" s="90">
        <f>SUM('CGA Sheet 2 (scores only)'!N12:N18)</f>
        <v>0</v>
      </c>
      <c r="J7" s="90">
        <f>SUM('CGA Sheet 2 (scores only)'!O12:O18)</f>
        <v>0</v>
      </c>
      <c r="K7" s="90">
        <f>SUM('CGA Sheet 2 (scores only)'!P12:P18)</f>
        <v>0</v>
      </c>
      <c r="L7" s="90">
        <f>SUM('CGA Sheet 2 (scores only)'!Q12:Q18)</f>
        <v>0</v>
      </c>
      <c r="M7" s="90">
        <f>SUM('CGA Sheet 2 (scores only)'!R12:R18)</f>
        <v>32</v>
      </c>
      <c r="N7" s="90">
        <f>SUM('CGA Sheet 2 (scores only)'!S12:S18)</f>
        <v>0</v>
      </c>
      <c r="O7" s="90">
        <f>SUM('CGA Sheet 2 (scores only)'!T12:T18)</f>
        <v>0</v>
      </c>
      <c r="P7" s="88">
        <f>AVERAGE(D7:O7)</f>
        <v>2.6666666666666665</v>
      </c>
    </row>
    <row r="8" spans="2:16" ht="15">
      <c r="B8" s="83" t="s">
        <v>52</v>
      </c>
      <c r="C8" s="89">
        <v>30</v>
      </c>
      <c r="D8" s="90">
        <f>SUM('CGA Sheet 2 (scores only)'!I19:I22)</f>
        <v>0</v>
      </c>
      <c r="E8" s="90">
        <f>SUM('CGA Sheet 2 (scores only)'!J19:J22)</f>
        <v>0</v>
      </c>
      <c r="F8" s="90">
        <f>SUM('CGA Sheet 2 (scores only)'!K19:K22)</f>
        <v>0</v>
      </c>
      <c r="G8" s="90">
        <f>SUM('CGA Sheet 2 (scores only)'!L19:L22)</f>
        <v>0</v>
      </c>
      <c r="H8" s="90">
        <f>SUM('CGA Sheet 2 (scores only)'!M19:M22)</f>
        <v>0</v>
      </c>
      <c r="I8" s="90">
        <f>SUM('CGA Sheet 2 (scores only)'!N19:N22)</f>
        <v>0</v>
      </c>
      <c r="J8" s="90">
        <f>SUM('CGA Sheet 2 (scores only)'!O19:O22)</f>
        <v>0</v>
      </c>
      <c r="K8" s="90">
        <f>SUM('CGA Sheet 2 (scores only)'!P19:P22)</f>
        <v>0</v>
      </c>
      <c r="L8" s="90">
        <f>SUM('CGA Sheet 2 (scores only)'!Q19:Q22)</f>
        <v>0</v>
      </c>
      <c r="M8" s="90">
        <f>SUM('CGA Sheet 2 (scores only)'!R19:R22)</f>
        <v>17</v>
      </c>
      <c r="N8" s="90">
        <f>SUM('CGA Sheet 2 (scores only)'!S19:S22)</f>
        <v>0</v>
      </c>
      <c r="O8" s="90">
        <f>SUM('CGA Sheet 2 (scores only)'!T19:T22)</f>
        <v>0</v>
      </c>
      <c r="P8" s="88">
        <f>AVERAGE(D8:O8)</f>
        <v>1.4166666666666667</v>
      </c>
    </row>
    <row r="9" spans="2:16" s="7" customFormat="1" ht="15">
      <c r="B9" s="84" t="s">
        <v>80</v>
      </c>
      <c r="C9" s="91">
        <v>100</v>
      </c>
      <c r="D9" s="92">
        <f>SUM(D6:D8)</f>
        <v>20</v>
      </c>
      <c r="E9" s="92">
        <f t="shared" ref="E9:O9" si="0">SUM(E6:E8)</f>
        <v>0</v>
      </c>
      <c r="F9" s="92">
        <f t="shared" si="0"/>
        <v>0</v>
      </c>
      <c r="G9" s="92">
        <f t="shared" si="0"/>
        <v>0</v>
      </c>
      <c r="H9" s="92">
        <f t="shared" si="0"/>
        <v>0</v>
      </c>
      <c r="I9" s="92">
        <f t="shared" si="0"/>
        <v>0</v>
      </c>
      <c r="J9" s="92">
        <f t="shared" si="0"/>
        <v>0</v>
      </c>
      <c r="K9" s="92">
        <f t="shared" si="0"/>
        <v>0</v>
      </c>
      <c r="L9" s="92">
        <f t="shared" si="0"/>
        <v>0</v>
      </c>
      <c r="M9" s="92">
        <f t="shared" si="0"/>
        <v>79</v>
      </c>
      <c r="N9" s="92">
        <f t="shared" si="0"/>
        <v>0</v>
      </c>
      <c r="O9" s="92">
        <f t="shared" si="0"/>
        <v>0</v>
      </c>
      <c r="P9" s="88">
        <f>AVERAGE(D9:O9)</f>
        <v>8.25</v>
      </c>
    </row>
    <row r="10" spans="2:16" s="7" customFormat="1" ht="12.65" customHeight="1" thickBot="1"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2"/>
    </row>
    <row r="11" spans="2:16" s="7" customFormat="1" ht="12.65" customHeight="1" thickBot="1">
      <c r="B11" s="283" t="s">
        <v>82</v>
      </c>
      <c r="C11" s="28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1"/>
      <c r="P11" s="2"/>
    </row>
    <row r="12" spans="2:16" s="7" customFormat="1" ht="12.6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39" spans="2:16" ht="15.5">
      <c r="B39" s="12" t="s">
        <v>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ht="17" thickBot="1">
      <c r="B40" s="12"/>
      <c r="C40" s="2"/>
      <c r="D40" s="81" t="s">
        <v>12</v>
      </c>
      <c r="E40" s="81" t="s">
        <v>14</v>
      </c>
      <c r="F40" s="81" t="s">
        <v>60</v>
      </c>
      <c r="G40" s="81" t="s">
        <v>62</v>
      </c>
      <c r="H40" s="81" t="s">
        <v>76</v>
      </c>
      <c r="I40" s="81" t="s">
        <v>66</v>
      </c>
      <c r="J40" s="81" t="s">
        <v>68</v>
      </c>
      <c r="K40" s="81" t="s">
        <v>70</v>
      </c>
      <c r="L40" s="81" t="s">
        <v>72</v>
      </c>
      <c r="M40" s="81" t="s">
        <v>74</v>
      </c>
      <c r="N40" s="81" t="s">
        <v>58</v>
      </c>
      <c r="O40" s="81" t="s">
        <v>56</v>
      </c>
      <c r="P40" s="81" t="s">
        <v>77</v>
      </c>
    </row>
    <row r="41" spans="2:16" ht="15.5" thickTop="1">
      <c r="B41" s="285" t="s">
        <v>83</v>
      </c>
      <c r="C41" s="285"/>
      <c r="D41" s="92">
        <v>29.5</v>
      </c>
      <c r="E41" s="92">
        <v>42.5</v>
      </c>
      <c r="F41" s="92">
        <v>56</v>
      </c>
      <c r="G41" s="92">
        <v>78.5</v>
      </c>
      <c r="H41" s="92">
        <v>75</v>
      </c>
      <c r="I41" s="92">
        <v>78.5</v>
      </c>
      <c r="J41" s="92">
        <v>54</v>
      </c>
      <c r="K41" s="92">
        <v>75.5</v>
      </c>
      <c r="L41" s="92">
        <v>78.5</v>
      </c>
      <c r="M41" s="92">
        <v>83.5</v>
      </c>
      <c r="N41" s="92">
        <v>49.5</v>
      </c>
      <c r="O41" s="92">
        <v>63.5</v>
      </c>
      <c r="P41" s="88">
        <f>AVERAGE(D41:O41)</f>
        <v>63.708333333333336</v>
      </c>
    </row>
    <row r="42" spans="2:16" ht="15">
      <c r="B42" s="285" t="s">
        <v>84</v>
      </c>
      <c r="C42" s="285"/>
      <c r="D42" s="92">
        <v>10</v>
      </c>
      <c r="E42" s="92">
        <v>30</v>
      </c>
      <c r="F42" s="92">
        <v>53</v>
      </c>
      <c r="G42" s="92">
        <v>90</v>
      </c>
      <c r="H42" s="92">
        <v>74</v>
      </c>
      <c r="I42" s="92">
        <v>85</v>
      </c>
      <c r="J42" s="92">
        <v>76</v>
      </c>
      <c r="K42" s="92">
        <v>81</v>
      </c>
      <c r="L42" s="92">
        <v>89</v>
      </c>
      <c r="M42" s="92">
        <v>80</v>
      </c>
      <c r="N42" s="92">
        <v>67</v>
      </c>
      <c r="O42" s="92">
        <v>59</v>
      </c>
      <c r="P42" s="92">
        <v>66.2</v>
      </c>
    </row>
    <row r="43" spans="2:16" ht="15">
      <c r="B43" s="278" t="s">
        <v>85</v>
      </c>
      <c r="C43" s="278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</row>
    <row r="44" spans="2:16" ht="15">
      <c r="B44" s="96" t="s">
        <v>86</v>
      </c>
      <c r="C44" s="97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</row>
    <row r="45" spans="2:16" ht="15">
      <c r="B45" s="96" t="s">
        <v>87</v>
      </c>
      <c r="C45" s="97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</row>
    <row r="46" spans="2:16" ht="15">
      <c r="B46" s="105" t="s">
        <v>88</v>
      </c>
      <c r="C46" s="10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</row>
    <row r="47" spans="2:16" ht="15">
      <c r="B47" s="96" t="s">
        <v>89</v>
      </c>
      <c r="C47" s="97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</row>
    <row r="48" spans="2:16" ht="15">
      <c r="B48" s="96" t="s">
        <v>90</v>
      </c>
      <c r="C48" s="97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</row>
    <row r="49" spans="2:16" ht="15">
      <c r="B49" s="98" t="s">
        <v>91</v>
      </c>
      <c r="C49" s="99"/>
      <c r="D49" s="90">
        <f>D42-D41</f>
        <v>-19.5</v>
      </c>
      <c r="E49" s="90">
        <f t="shared" ref="E49:P49" si="1">E42-E41</f>
        <v>-12.5</v>
      </c>
      <c r="F49" s="90">
        <f t="shared" si="1"/>
        <v>-3</v>
      </c>
      <c r="G49" s="90">
        <f t="shared" si="1"/>
        <v>11.5</v>
      </c>
      <c r="H49" s="90">
        <f t="shared" si="1"/>
        <v>-1</v>
      </c>
      <c r="I49" s="90">
        <f t="shared" si="1"/>
        <v>6.5</v>
      </c>
      <c r="J49" s="90">
        <f t="shared" si="1"/>
        <v>22</v>
      </c>
      <c r="K49" s="90">
        <f t="shared" si="1"/>
        <v>5.5</v>
      </c>
      <c r="L49" s="90">
        <f t="shared" si="1"/>
        <v>10.5</v>
      </c>
      <c r="M49" s="90">
        <f t="shared" si="1"/>
        <v>-3.5</v>
      </c>
      <c r="N49" s="90">
        <f t="shared" si="1"/>
        <v>17.5</v>
      </c>
      <c r="O49" s="90">
        <f t="shared" si="1"/>
        <v>-4.5</v>
      </c>
      <c r="P49" s="94">
        <f t="shared" si="1"/>
        <v>2.4916666666666671</v>
      </c>
    </row>
    <row r="50" spans="2:16" ht="15">
      <c r="B50" s="100" t="s">
        <v>92</v>
      </c>
      <c r="C50" s="101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5"/>
    </row>
    <row r="51" spans="2:16" ht="15">
      <c r="B51" s="100" t="s">
        <v>93</v>
      </c>
      <c r="C51" s="101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5"/>
    </row>
    <row r="52" spans="2:16" ht="15">
      <c r="B52" s="100" t="s">
        <v>94</v>
      </c>
      <c r="C52" s="101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5"/>
    </row>
    <row r="53" spans="2:16" ht="15">
      <c r="B53" s="100" t="s">
        <v>95</v>
      </c>
      <c r="C53" s="102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5"/>
    </row>
    <row r="54" spans="2:16" ht="15">
      <c r="B54" s="100" t="s">
        <v>96</v>
      </c>
      <c r="C54" s="102"/>
      <c r="D54" s="93" t="s">
        <v>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</row>
    <row r="55" spans="2:16" ht="15">
      <c r="B55" s="103" t="s">
        <v>97</v>
      </c>
      <c r="C55" s="104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</row>
  </sheetData>
  <mergeCells count="7">
    <mergeCell ref="B1:D1"/>
    <mergeCell ref="B43:C43"/>
    <mergeCell ref="B4:P4"/>
    <mergeCell ref="B10:P10"/>
    <mergeCell ref="B11:C11"/>
    <mergeCell ref="B41:C41"/>
    <mergeCell ref="B42:C42"/>
  </mergeCells>
  <pageMargins left="0.7" right="0.7" top="0.75" bottom="0.75" header="0.3" footer="0.3"/>
  <pageSetup paperSize="8" scale="8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1A71-2677-406F-B5BE-78BA5DF28129}">
  <sheetPr>
    <pageSetUpPr fitToPage="1"/>
  </sheetPr>
  <dimension ref="B1:J302"/>
  <sheetViews>
    <sheetView topLeftCell="A91" zoomScale="90" zoomScaleNormal="90" workbookViewId="0">
      <selection activeCell="E100" sqref="E100"/>
    </sheetView>
  </sheetViews>
  <sheetFormatPr defaultRowHeight="14.5"/>
  <cols>
    <col min="1" max="1" width="4.7265625" customWidth="1"/>
    <col min="2" max="2" width="21.7265625" customWidth="1"/>
    <col min="3" max="3" width="33.08984375" customWidth="1"/>
    <col min="4" max="4" width="22.26953125" customWidth="1"/>
    <col min="5" max="5" width="21.54296875" customWidth="1"/>
    <col min="6" max="6" width="17.36328125" customWidth="1"/>
    <col min="10" max="10" width="4.81640625" customWidth="1"/>
  </cols>
  <sheetData>
    <row r="1" spans="2:10" ht="27">
      <c r="B1" s="286" t="s">
        <v>127</v>
      </c>
      <c r="C1" s="287"/>
    </row>
    <row r="2" spans="2:10" ht="27">
      <c r="B2" s="106" t="s">
        <v>128</v>
      </c>
      <c r="C2" s="15"/>
      <c r="D2" s="15"/>
      <c r="F2">
        <v>100</v>
      </c>
    </row>
    <row r="3" spans="2:10" ht="3.5" customHeight="1" thickBot="1"/>
    <row r="4" spans="2:10" ht="24.5" customHeight="1">
      <c r="B4" s="107" t="s">
        <v>152</v>
      </c>
      <c r="C4" s="108"/>
      <c r="D4" s="108"/>
      <c r="E4" s="108"/>
      <c r="F4" s="25"/>
      <c r="G4" s="25"/>
      <c r="H4" s="25"/>
      <c r="I4" s="25"/>
      <c r="J4" s="26"/>
    </row>
    <row r="5" spans="2:10" s="14" customFormat="1" ht="19">
      <c r="B5" s="109" t="s">
        <v>98</v>
      </c>
      <c r="C5" s="110"/>
      <c r="D5" s="110"/>
      <c r="E5" s="110"/>
      <c r="F5" s="16"/>
      <c r="G5" s="16"/>
      <c r="H5" s="16"/>
      <c r="I5" s="16"/>
      <c r="J5" s="17"/>
    </row>
    <row r="6" spans="2:10" s="14" customFormat="1" ht="16.5">
      <c r="B6" s="295"/>
      <c r="C6" s="296"/>
      <c r="D6" s="111" t="s">
        <v>54</v>
      </c>
      <c r="E6" s="112"/>
      <c r="J6" s="18"/>
    </row>
    <row r="7" spans="2:10" s="14" customFormat="1" ht="16.5">
      <c r="B7" s="291" t="s">
        <v>99</v>
      </c>
      <c r="C7" s="292"/>
      <c r="D7" s="118">
        <v>2</v>
      </c>
      <c r="E7" s="112"/>
      <c r="J7" s="18"/>
    </row>
    <row r="8" spans="2:10" s="14" customFormat="1" ht="16.5">
      <c r="B8" s="291" t="s">
        <v>100</v>
      </c>
      <c r="C8" s="292"/>
      <c r="D8" s="118">
        <v>1</v>
      </c>
      <c r="E8" s="112"/>
      <c r="J8" s="18"/>
    </row>
    <row r="9" spans="2:10" s="14" customFormat="1" ht="16.5">
      <c r="B9" s="291" t="s">
        <v>101</v>
      </c>
      <c r="C9" s="292"/>
      <c r="D9" s="118">
        <v>0</v>
      </c>
      <c r="E9" s="112"/>
      <c r="J9" s="18"/>
    </row>
    <row r="10" spans="2:10" s="14" customFormat="1" ht="5.5" customHeight="1">
      <c r="B10" s="113"/>
      <c r="C10" s="112"/>
      <c r="D10" s="112"/>
      <c r="E10" s="112"/>
      <c r="J10" s="18"/>
    </row>
    <row r="11" spans="2:10" s="14" customFormat="1" ht="19">
      <c r="B11" s="109" t="s">
        <v>102</v>
      </c>
      <c r="C11" s="110"/>
      <c r="D11" s="110"/>
      <c r="E11" s="110"/>
      <c r="F11" s="16"/>
      <c r="G11" s="16"/>
      <c r="H11" s="16"/>
      <c r="I11" s="16"/>
      <c r="J11" s="17"/>
    </row>
    <row r="12" spans="2:10" s="14" customFormat="1" ht="19">
      <c r="B12" s="114" t="s">
        <v>106</v>
      </c>
      <c r="C12" s="115"/>
      <c r="D12" s="115"/>
      <c r="E12" s="110">
        <f>(E27-C27)*F2</f>
        <v>0</v>
      </c>
      <c r="F12" s="20"/>
      <c r="G12" s="20"/>
      <c r="H12" s="20"/>
      <c r="J12" s="18"/>
    </row>
    <row r="13" spans="2:10" s="14" customFormat="1" ht="19">
      <c r="B13" s="116"/>
      <c r="C13" s="112"/>
      <c r="D13" s="111" t="s">
        <v>54</v>
      </c>
      <c r="E13" s="112"/>
      <c r="J13" s="18"/>
    </row>
    <row r="14" spans="2:10" s="14" customFormat="1" ht="16.5">
      <c r="B14" s="291" t="s">
        <v>103</v>
      </c>
      <c r="C14" s="292"/>
      <c r="D14" s="118">
        <v>2</v>
      </c>
      <c r="E14" s="112"/>
      <c r="J14" s="18"/>
    </row>
    <row r="15" spans="2:10" s="14" customFormat="1" ht="16.5">
      <c r="B15" s="291" t="s">
        <v>104</v>
      </c>
      <c r="C15" s="292"/>
      <c r="D15" s="118">
        <v>1</v>
      </c>
      <c r="E15" s="112"/>
      <c r="J15" s="18"/>
    </row>
    <row r="16" spans="2:10" ht="16.5">
      <c r="B16" s="293" t="s">
        <v>105</v>
      </c>
      <c r="C16" s="294"/>
      <c r="D16" s="118">
        <v>0</v>
      </c>
      <c r="E16" s="117"/>
      <c r="J16" s="21"/>
    </row>
    <row r="17" spans="2:10" ht="10.5" customHeight="1">
      <c r="B17" s="22"/>
      <c r="J17" s="21"/>
    </row>
    <row r="18" spans="2:10" ht="19">
      <c r="B18" s="109" t="s">
        <v>121</v>
      </c>
      <c r="C18" s="15"/>
      <c r="D18" s="15"/>
      <c r="E18" s="15"/>
      <c r="F18" s="15"/>
      <c r="G18" s="15"/>
      <c r="H18" s="15"/>
      <c r="I18" s="15"/>
      <c r="J18" s="23"/>
    </row>
    <row r="19" spans="2:10" ht="15">
      <c r="B19" s="22"/>
      <c r="F19" s="119" t="s">
        <v>107</v>
      </c>
      <c r="J19" s="21"/>
    </row>
    <row r="20" spans="2:10" ht="32.5" customHeight="1">
      <c r="B20" s="288" t="s">
        <v>108</v>
      </c>
      <c r="C20" s="120" t="s">
        <v>115</v>
      </c>
      <c r="D20" s="290" t="s">
        <v>123</v>
      </c>
      <c r="E20" s="290"/>
      <c r="F20" s="290"/>
      <c r="J20" s="21"/>
    </row>
    <row r="21" spans="2:10" ht="44" customHeight="1" thickBot="1">
      <c r="B21" s="289"/>
      <c r="C21" s="121" t="s">
        <v>116</v>
      </c>
      <c r="D21" s="122" t="s">
        <v>117</v>
      </c>
      <c r="E21" s="122" t="s">
        <v>118</v>
      </c>
      <c r="F21" s="122" t="s">
        <v>119</v>
      </c>
      <c r="J21" s="21"/>
    </row>
    <row r="22" spans="2:10" ht="38.5" thickBot="1">
      <c r="B22" s="123" t="s">
        <v>109</v>
      </c>
      <c r="C22" s="124">
        <v>0</v>
      </c>
      <c r="D22" s="125">
        <v>0</v>
      </c>
      <c r="E22" s="125">
        <v>0</v>
      </c>
      <c r="F22" s="126" t="e">
        <f>E22/D22</f>
        <v>#DIV/0!</v>
      </c>
      <c r="J22" s="21"/>
    </row>
    <row r="23" spans="2:10" ht="38.5" thickBot="1">
      <c r="B23" s="127" t="s">
        <v>110</v>
      </c>
      <c r="C23" s="128">
        <v>0</v>
      </c>
      <c r="D23" s="129">
        <v>0</v>
      </c>
      <c r="E23" s="129">
        <v>0</v>
      </c>
      <c r="F23" s="126" t="e">
        <f t="shared" ref="F23:F25" si="0">E23/D23</f>
        <v>#DIV/0!</v>
      </c>
      <c r="J23" s="21"/>
    </row>
    <row r="24" spans="2:10" ht="38.5" thickBot="1">
      <c r="B24" s="127" t="s">
        <v>111</v>
      </c>
      <c r="C24" s="128">
        <v>0</v>
      </c>
      <c r="D24" s="129">
        <v>0</v>
      </c>
      <c r="E24" s="129">
        <v>0</v>
      </c>
      <c r="F24" s="126" t="e">
        <f t="shared" si="0"/>
        <v>#DIV/0!</v>
      </c>
      <c r="J24" s="21"/>
    </row>
    <row r="25" spans="2:10" ht="38">
      <c r="B25" s="127" t="s">
        <v>112</v>
      </c>
      <c r="C25" s="128">
        <v>0</v>
      </c>
      <c r="D25" s="129">
        <v>0</v>
      </c>
      <c r="E25" s="129">
        <v>0</v>
      </c>
      <c r="F25" s="126" t="e">
        <f t="shared" si="0"/>
        <v>#DIV/0!</v>
      </c>
      <c r="J25" s="21"/>
    </row>
    <row r="26" spans="2:10" ht="10" customHeight="1" thickBot="1">
      <c r="B26" s="130"/>
      <c r="C26" s="131"/>
      <c r="D26" s="132"/>
      <c r="E26" s="132"/>
      <c r="F26" s="133"/>
      <c r="J26" s="21"/>
    </row>
    <row r="27" spans="2:10" ht="33" customHeight="1" thickBot="1">
      <c r="B27" s="134" t="s">
        <v>114</v>
      </c>
      <c r="C27" s="135">
        <f>SUM(C22:C26)</f>
        <v>0</v>
      </c>
      <c r="D27" s="136">
        <f>SUM(D22:D26)</f>
        <v>0</v>
      </c>
      <c r="E27" s="136">
        <f>SUM(E22:E26)</f>
        <v>0</v>
      </c>
      <c r="F27" s="137" t="e">
        <f>E27/D27</f>
        <v>#DIV/0!</v>
      </c>
      <c r="G27" s="24"/>
      <c r="H27" s="24"/>
      <c r="I27" s="24"/>
      <c r="J27" s="13"/>
    </row>
    <row r="28" spans="2:10" ht="14" customHeight="1" thickBot="1"/>
    <row r="29" spans="2:10" ht="27">
      <c r="B29" s="107" t="s">
        <v>153</v>
      </c>
      <c r="C29" s="25"/>
      <c r="D29" s="25"/>
      <c r="E29" s="25"/>
      <c r="F29" s="25"/>
      <c r="G29" s="25"/>
      <c r="H29" s="25"/>
      <c r="I29" s="25"/>
      <c r="J29" s="26"/>
    </row>
    <row r="30" spans="2:10" ht="19">
      <c r="B30" s="109" t="s">
        <v>120</v>
      </c>
      <c r="C30" s="16"/>
      <c r="D30" s="16"/>
      <c r="E30" s="16"/>
      <c r="F30" s="16"/>
      <c r="G30" s="16"/>
      <c r="H30" s="16"/>
      <c r="I30" s="16"/>
      <c r="J30" s="17"/>
    </row>
    <row r="31" spans="2:10" ht="16.5">
      <c r="B31" s="295"/>
      <c r="C31" s="296"/>
      <c r="D31" s="111" t="s">
        <v>54</v>
      </c>
      <c r="E31" s="14"/>
      <c r="F31" s="14"/>
      <c r="G31" s="14"/>
      <c r="H31" s="14"/>
      <c r="I31" s="14"/>
      <c r="J31" s="18"/>
    </row>
    <row r="32" spans="2:10" ht="16.5">
      <c r="B32" s="291" t="s">
        <v>99</v>
      </c>
      <c r="C32" s="292"/>
      <c r="D32" s="118">
        <v>2</v>
      </c>
      <c r="E32" s="14"/>
      <c r="F32" s="14"/>
      <c r="G32" s="14"/>
      <c r="H32" s="14"/>
      <c r="I32" s="14"/>
      <c r="J32" s="18"/>
    </row>
    <row r="33" spans="2:10" ht="16.5">
      <c r="B33" s="291" t="s">
        <v>100</v>
      </c>
      <c r="C33" s="292"/>
      <c r="D33" s="118">
        <v>1</v>
      </c>
      <c r="E33" s="14"/>
      <c r="F33" s="14"/>
      <c r="G33" s="14"/>
      <c r="H33" s="14"/>
      <c r="I33" s="14"/>
      <c r="J33" s="18"/>
    </row>
    <row r="34" spans="2:10" ht="16.5">
      <c r="B34" s="291" t="s">
        <v>101</v>
      </c>
      <c r="C34" s="292"/>
      <c r="D34" s="118">
        <v>0</v>
      </c>
      <c r="E34" s="14"/>
      <c r="F34" s="14"/>
      <c r="G34" s="14"/>
      <c r="H34" s="14"/>
      <c r="I34" s="14"/>
      <c r="J34" s="18"/>
    </row>
    <row r="35" spans="2:10" ht="6.5" customHeight="1">
      <c r="B35" s="19"/>
      <c r="C35" s="14"/>
      <c r="D35" s="14"/>
      <c r="E35" s="14"/>
      <c r="F35" s="14"/>
      <c r="G35" s="14"/>
      <c r="H35" s="14"/>
      <c r="I35" s="14"/>
      <c r="J35" s="18"/>
    </row>
    <row r="36" spans="2:10" ht="19">
      <c r="B36" s="109" t="s">
        <v>102</v>
      </c>
      <c r="C36" s="16"/>
      <c r="D36" s="16"/>
      <c r="E36" s="16"/>
      <c r="F36" s="16"/>
      <c r="G36" s="16"/>
      <c r="H36" s="16"/>
      <c r="I36" s="16"/>
      <c r="J36" s="17"/>
    </row>
    <row r="37" spans="2:10" ht="19">
      <c r="B37" s="114" t="s">
        <v>106</v>
      </c>
      <c r="C37" s="115"/>
      <c r="D37" s="115"/>
      <c r="E37" s="16" t="e">
        <f>(E52-C52)*F27</f>
        <v>#DIV/0!</v>
      </c>
      <c r="F37" s="20"/>
      <c r="G37" s="20"/>
      <c r="H37" s="20"/>
      <c r="I37" s="14"/>
      <c r="J37" s="18"/>
    </row>
    <row r="38" spans="2:10" ht="14" customHeight="1">
      <c r="B38" s="116"/>
      <c r="C38" s="112"/>
      <c r="D38" s="111" t="s">
        <v>54</v>
      </c>
      <c r="E38" s="14"/>
      <c r="F38" s="14"/>
      <c r="G38" s="14"/>
      <c r="H38" s="14"/>
      <c r="I38" s="14"/>
      <c r="J38" s="18"/>
    </row>
    <row r="39" spans="2:10" ht="16.5">
      <c r="B39" s="291" t="s">
        <v>103</v>
      </c>
      <c r="C39" s="292"/>
      <c r="D39" s="118">
        <v>2</v>
      </c>
      <c r="E39" s="14"/>
      <c r="F39" s="14"/>
      <c r="G39" s="14"/>
      <c r="H39" s="14"/>
      <c r="I39" s="14"/>
      <c r="J39" s="18"/>
    </row>
    <row r="40" spans="2:10" ht="16.5">
      <c r="B40" s="291" t="s">
        <v>104</v>
      </c>
      <c r="C40" s="292"/>
      <c r="D40" s="118">
        <v>1</v>
      </c>
      <c r="E40" s="14"/>
      <c r="F40" s="14"/>
      <c r="G40" s="14"/>
      <c r="H40" s="14"/>
      <c r="I40" s="14"/>
      <c r="J40" s="18"/>
    </row>
    <row r="41" spans="2:10" ht="16.5">
      <c r="B41" s="293" t="s">
        <v>105</v>
      </c>
      <c r="C41" s="294"/>
      <c r="D41" s="118">
        <v>0</v>
      </c>
      <c r="J41" s="21"/>
    </row>
    <row r="42" spans="2:10">
      <c r="B42" s="22"/>
      <c r="J42" s="21"/>
    </row>
    <row r="43" spans="2:10" ht="19">
      <c r="B43" s="109" t="s">
        <v>121</v>
      </c>
      <c r="C43" s="15"/>
      <c r="D43" s="15"/>
      <c r="E43" s="15"/>
      <c r="F43" s="15"/>
      <c r="G43" s="15"/>
      <c r="H43" s="15"/>
      <c r="I43" s="15"/>
      <c r="J43" s="23"/>
    </row>
    <row r="44" spans="2:10" ht="15">
      <c r="B44" s="22"/>
      <c r="F44" s="119" t="s">
        <v>107</v>
      </c>
      <c r="J44" s="21"/>
    </row>
    <row r="45" spans="2:10" ht="38">
      <c r="B45" s="288" t="s">
        <v>108</v>
      </c>
      <c r="C45" s="120" t="s">
        <v>115</v>
      </c>
      <c r="D45" s="290" t="s">
        <v>123</v>
      </c>
      <c r="E45" s="290"/>
      <c r="F45" s="290"/>
      <c r="J45" s="21"/>
    </row>
    <row r="46" spans="2:10" ht="38.5" thickBot="1">
      <c r="B46" s="289"/>
      <c r="C46" s="121" t="s">
        <v>116</v>
      </c>
      <c r="D46" s="122" t="s">
        <v>117</v>
      </c>
      <c r="E46" s="122" t="s">
        <v>118</v>
      </c>
      <c r="F46" s="122" t="s">
        <v>119</v>
      </c>
      <c r="J46" s="21"/>
    </row>
    <row r="47" spans="2:10" ht="38.5" thickBot="1">
      <c r="B47" s="123" t="s">
        <v>109</v>
      </c>
      <c r="C47" s="124">
        <v>0</v>
      </c>
      <c r="D47" s="125">
        <v>0</v>
      </c>
      <c r="E47" s="125">
        <v>0</v>
      </c>
      <c r="F47" s="126" t="e">
        <f>E47/D47</f>
        <v>#DIV/0!</v>
      </c>
      <c r="J47" s="21"/>
    </row>
    <row r="48" spans="2:10" ht="38.5" thickBot="1">
      <c r="B48" s="127" t="s">
        <v>110</v>
      </c>
      <c r="C48" s="128">
        <v>0</v>
      </c>
      <c r="D48" s="129">
        <v>0</v>
      </c>
      <c r="E48" s="129">
        <v>0</v>
      </c>
      <c r="F48" s="126" t="e">
        <f t="shared" ref="F48:F50" si="1">E48/D48</f>
        <v>#DIV/0!</v>
      </c>
      <c r="J48" s="21"/>
    </row>
    <row r="49" spans="2:10" ht="38.5" thickBot="1">
      <c r="B49" s="127" t="s">
        <v>111</v>
      </c>
      <c r="C49" s="128">
        <v>0</v>
      </c>
      <c r="D49" s="129">
        <v>0</v>
      </c>
      <c r="E49" s="129">
        <v>0</v>
      </c>
      <c r="F49" s="126" t="e">
        <f t="shared" si="1"/>
        <v>#DIV/0!</v>
      </c>
      <c r="J49" s="21"/>
    </row>
    <row r="50" spans="2:10" ht="35" customHeight="1">
      <c r="B50" s="127" t="s">
        <v>112</v>
      </c>
      <c r="C50" s="128">
        <v>0</v>
      </c>
      <c r="D50" s="129">
        <v>0</v>
      </c>
      <c r="E50" s="129">
        <v>0</v>
      </c>
      <c r="F50" s="126" t="e">
        <f t="shared" si="1"/>
        <v>#DIV/0!</v>
      </c>
      <c r="J50" s="21"/>
    </row>
    <row r="51" spans="2:10" ht="35" customHeight="1" thickBot="1">
      <c r="B51" s="130"/>
      <c r="C51" s="131"/>
      <c r="D51" s="132"/>
      <c r="E51" s="132"/>
      <c r="F51" s="133"/>
      <c r="J51" s="21"/>
    </row>
    <row r="52" spans="2:10" ht="35" customHeight="1" thickBot="1">
      <c r="B52" s="134" t="s">
        <v>114</v>
      </c>
      <c r="C52" s="135">
        <f>SUM(C47:C51)</f>
        <v>0</v>
      </c>
      <c r="D52" s="136">
        <f>SUM(D47:D51)</f>
        <v>0</v>
      </c>
      <c r="E52" s="136">
        <f>SUM(E47:E51)</f>
        <v>0</v>
      </c>
      <c r="F52" s="137" t="e">
        <f t="shared" ref="F52" si="2">E52/D52*$F$2</f>
        <v>#DIV/0!</v>
      </c>
      <c r="G52" s="24"/>
      <c r="H52" s="24"/>
      <c r="I52" s="24"/>
      <c r="J52" s="13"/>
    </row>
    <row r="53" spans="2:10" ht="20" customHeight="1" thickBot="1"/>
    <row r="54" spans="2:10" ht="23" customHeight="1">
      <c r="B54" s="107" t="s">
        <v>154</v>
      </c>
      <c r="C54" s="25"/>
      <c r="D54" s="25"/>
      <c r="E54" s="25"/>
      <c r="F54" s="25"/>
      <c r="G54" s="25"/>
      <c r="H54" s="25"/>
      <c r="I54" s="25"/>
      <c r="J54" s="26"/>
    </row>
    <row r="55" spans="2:10" ht="19">
      <c r="B55" s="109" t="s">
        <v>120</v>
      </c>
      <c r="C55" s="16"/>
      <c r="D55" s="16"/>
      <c r="E55" s="16"/>
      <c r="F55" s="16"/>
      <c r="G55" s="16"/>
      <c r="H55" s="16"/>
      <c r="I55" s="16"/>
      <c r="J55" s="17"/>
    </row>
    <row r="56" spans="2:10" ht="16.5">
      <c r="B56" s="295"/>
      <c r="C56" s="296"/>
      <c r="D56" s="111" t="s">
        <v>54</v>
      </c>
      <c r="E56" s="14"/>
      <c r="F56" s="14"/>
      <c r="G56" s="14"/>
      <c r="H56" s="14"/>
      <c r="I56" s="14"/>
      <c r="J56" s="18"/>
    </row>
    <row r="57" spans="2:10" ht="16.5">
      <c r="B57" s="291" t="s">
        <v>99</v>
      </c>
      <c r="C57" s="292"/>
      <c r="D57" s="118">
        <v>2</v>
      </c>
      <c r="E57" s="14"/>
      <c r="F57" s="14"/>
      <c r="G57" s="14"/>
      <c r="H57" s="14"/>
      <c r="I57" s="14"/>
      <c r="J57" s="18"/>
    </row>
    <row r="58" spans="2:10" ht="16.5">
      <c r="B58" s="291" t="s">
        <v>100</v>
      </c>
      <c r="C58" s="292"/>
      <c r="D58" s="118">
        <v>1</v>
      </c>
      <c r="E58" s="14"/>
      <c r="F58" s="14"/>
      <c r="G58" s="14"/>
      <c r="H58" s="14"/>
      <c r="I58" s="14"/>
      <c r="J58" s="18"/>
    </row>
    <row r="59" spans="2:10" ht="16.5">
      <c r="B59" s="291" t="s">
        <v>101</v>
      </c>
      <c r="C59" s="292"/>
      <c r="D59" s="118">
        <v>0</v>
      </c>
      <c r="E59" s="14"/>
      <c r="F59" s="14"/>
      <c r="G59" s="14"/>
      <c r="H59" s="14"/>
      <c r="I59" s="14"/>
      <c r="J59" s="18"/>
    </row>
    <row r="60" spans="2:10" ht="15.5">
      <c r="B60" s="19"/>
      <c r="C60" s="14"/>
      <c r="D60" s="14"/>
      <c r="E60" s="14"/>
      <c r="F60" s="14"/>
      <c r="G60" s="14"/>
      <c r="H60" s="14"/>
      <c r="I60" s="14"/>
      <c r="J60" s="18"/>
    </row>
    <row r="61" spans="2:10" ht="19">
      <c r="B61" s="109" t="s">
        <v>102</v>
      </c>
      <c r="C61" s="16"/>
      <c r="D61" s="16"/>
      <c r="E61" s="16"/>
      <c r="F61" s="16"/>
      <c r="G61" s="16"/>
      <c r="H61" s="16"/>
      <c r="I61" s="16"/>
      <c r="J61" s="17"/>
    </row>
    <row r="62" spans="2:10" ht="19">
      <c r="B62" s="114" t="s">
        <v>106</v>
      </c>
      <c r="C62" s="115"/>
      <c r="D62" s="115"/>
      <c r="E62" s="16" t="e">
        <f>(E77-C77)*F52</f>
        <v>#DIV/0!</v>
      </c>
      <c r="F62" s="20"/>
      <c r="G62" s="20"/>
      <c r="H62" s="20"/>
      <c r="I62" s="14"/>
      <c r="J62" s="18"/>
    </row>
    <row r="63" spans="2:10" ht="19">
      <c r="B63" s="116"/>
      <c r="C63" s="112"/>
      <c r="D63" s="111" t="s">
        <v>54</v>
      </c>
      <c r="E63" s="14"/>
      <c r="F63" s="14"/>
      <c r="G63" s="14"/>
      <c r="H63" s="14"/>
      <c r="I63" s="14"/>
      <c r="J63" s="18"/>
    </row>
    <row r="64" spans="2:10" ht="16.5">
      <c r="B64" s="291" t="s">
        <v>103</v>
      </c>
      <c r="C64" s="292"/>
      <c r="D64" s="118">
        <v>2</v>
      </c>
      <c r="E64" s="14"/>
      <c r="F64" s="14"/>
      <c r="G64" s="14"/>
      <c r="H64" s="14"/>
      <c r="I64" s="14"/>
      <c r="J64" s="18"/>
    </row>
    <row r="65" spans="2:10" ht="16.5">
      <c r="B65" s="291" t="s">
        <v>104</v>
      </c>
      <c r="C65" s="292"/>
      <c r="D65" s="118">
        <v>1</v>
      </c>
      <c r="E65" s="14"/>
      <c r="F65" s="14"/>
      <c r="G65" s="14"/>
      <c r="H65" s="14"/>
      <c r="I65" s="14"/>
      <c r="J65" s="18"/>
    </row>
    <row r="66" spans="2:10" ht="16.5">
      <c r="B66" s="293" t="s">
        <v>105</v>
      </c>
      <c r="C66" s="294"/>
      <c r="D66" s="118">
        <v>0</v>
      </c>
      <c r="J66" s="21"/>
    </row>
    <row r="67" spans="2:10">
      <c r="B67" s="22"/>
      <c r="J67" s="21"/>
    </row>
    <row r="68" spans="2:10" ht="19">
      <c r="B68" s="109" t="s">
        <v>121</v>
      </c>
      <c r="C68" s="15"/>
      <c r="D68" s="15"/>
      <c r="E68" s="15"/>
      <c r="F68" s="15"/>
      <c r="G68" s="15"/>
      <c r="H68" s="15"/>
      <c r="I68" s="15"/>
      <c r="J68" s="23"/>
    </row>
    <row r="69" spans="2:10" ht="15">
      <c r="B69" s="22"/>
      <c r="F69" s="119" t="s">
        <v>107</v>
      </c>
      <c r="J69" s="21"/>
    </row>
    <row r="70" spans="2:10" ht="38">
      <c r="B70" s="288" t="s">
        <v>108</v>
      </c>
      <c r="C70" s="120" t="s">
        <v>115</v>
      </c>
      <c r="D70" s="290" t="s">
        <v>123</v>
      </c>
      <c r="E70" s="290"/>
      <c r="F70" s="290"/>
      <c r="J70" s="21"/>
    </row>
    <row r="71" spans="2:10" ht="38.5" thickBot="1">
      <c r="B71" s="289"/>
      <c r="C71" s="121" t="s">
        <v>116</v>
      </c>
      <c r="D71" s="122" t="s">
        <v>117</v>
      </c>
      <c r="E71" s="122" t="s">
        <v>118</v>
      </c>
      <c r="F71" s="122" t="s">
        <v>119</v>
      </c>
      <c r="J71" s="21"/>
    </row>
    <row r="72" spans="2:10" ht="38.5" thickBot="1">
      <c r="B72" s="123" t="s">
        <v>109</v>
      </c>
      <c r="C72" s="124">
        <v>0</v>
      </c>
      <c r="D72" s="125">
        <v>0</v>
      </c>
      <c r="E72" s="125">
        <v>0</v>
      </c>
      <c r="F72" s="126" t="e">
        <f>E72/D72</f>
        <v>#DIV/0!</v>
      </c>
      <c r="J72" s="21"/>
    </row>
    <row r="73" spans="2:10" ht="38.5" thickBot="1">
      <c r="B73" s="127" t="s">
        <v>110</v>
      </c>
      <c r="C73" s="128">
        <v>0</v>
      </c>
      <c r="D73" s="129">
        <v>0</v>
      </c>
      <c r="E73" s="129">
        <v>0</v>
      </c>
      <c r="F73" s="126" t="e">
        <f t="shared" ref="F73:F76" si="3">E73/D73</f>
        <v>#DIV/0!</v>
      </c>
      <c r="J73" s="21"/>
    </row>
    <row r="74" spans="2:10" ht="38.5" thickBot="1">
      <c r="B74" s="127" t="s">
        <v>111</v>
      </c>
      <c r="C74" s="128">
        <v>0</v>
      </c>
      <c r="D74" s="129">
        <v>0</v>
      </c>
      <c r="E74" s="129">
        <v>0</v>
      </c>
      <c r="F74" s="126" t="e">
        <f t="shared" si="3"/>
        <v>#DIV/0!</v>
      </c>
      <c r="J74" s="21"/>
    </row>
    <row r="75" spans="2:10" ht="38.5" thickBot="1">
      <c r="B75" s="127" t="s">
        <v>112</v>
      </c>
      <c r="C75" s="128">
        <v>0</v>
      </c>
      <c r="D75" s="129">
        <v>0</v>
      </c>
      <c r="E75" s="129">
        <v>0</v>
      </c>
      <c r="F75" s="126" t="e">
        <f t="shared" si="3"/>
        <v>#DIV/0!</v>
      </c>
      <c r="J75" s="21"/>
    </row>
    <row r="76" spans="2:10" ht="38.5" thickBot="1">
      <c r="B76" s="130" t="s">
        <v>113</v>
      </c>
      <c r="C76" s="131">
        <v>0</v>
      </c>
      <c r="D76" s="132">
        <v>0</v>
      </c>
      <c r="E76" s="132">
        <v>0</v>
      </c>
      <c r="F76" s="126" t="e">
        <f t="shared" si="3"/>
        <v>#DIV/0!</v>
      </c>
      <c r="J76" s="21"/>
    </row>
    <row r="77" spans="2:10" ht="38.5" thickBot="1">
      <c r="B77" s="134" t="s">
        <v>114</v>
      </c>
      <c r="C77" s="135">
        <f>SUM(C72:C76)</f>
        <v>0</v>
      </c>
      <c r="D77" s="136">
        <f>SUM(D72:D76)</f>
        <v>0</v>
      </c>
      <c r="E77" s="136">
        <f>SUM(E72:E76)</f>
        <v>0</v>
      </c>
      <c r="F77" s="137" t="e">
        <f>E77/D77</f>
        <v>#DIV/0!</v>
      </c>
      <c r="G77" s="24"/>
      <c r="H77" s="24"/>
      <c r="I77" s="24"/>
      <c r="J77" s="13"/>
    </row>
    <row r="78" spans="2:10" ht="11" customHeight="1" thickBot="1"/>
    <row r="79" spans="2:10" ht="24.5" customHeight="1">
      <c r="B79" s="107" t="s">
        <v>155</v>
      </c>
      <c r="C79" s="25"/>
      <c r="D79" s="25"/>
      <c r="E79" s="25"/>
      <c r="F79" s="25"/>
      <c r="G79" s="25"/>
      <c r="H79" s="25"/>
      <c r="I79" s="25"/>
      <c r="J79" s="26"/>
    </row>
    <row r="80" spans="2:10" ht="19">
      <c r="B80" s="109" t="s">
        <v>120</v>
      </c>
      <c r="C80" s="16"/>
      <c r="D80" s="16"/>
      <c r="E80" s="16"/>
      <c r="F80" s="16"/>
      <c r="G80" s="16"/>
      <c r="H80" s="16"/>
      <c r="I80" s="16"/>
      <c r="J80" s="17"/>
    </row>
    <row r="81" spans="2:10" ht="16.5">
      <c r="B81" s="295"/>
      <c r="C81" s="296"/>
      <c r="D81" s="111" t="s">
        <v>54</v>
      </c>
      <c r="E81" s="14"/>
      <c r="F81" s="14"/>
      <c r="G81" s="14"/>
      <c r="H81" s="14"/>
      <c r="I81" s="14"/>
      <c r="J81" s="18"/>
    </row>
    <row r="82" spans="2:10" ht="16.5">
      <c r="B82" s="291" t="s">
        <v>99</v>
      </c>
      <c r="C82" s="292"/>
      <c r="D82" s="118">
        <v>2</v>
      </c>
      <c r="E82" s="14"/>
      <c r="F82" s="14"/>
      <c r="G82" s="14"/>
      <c r="H82" s="14"/>
      <c r="I82" s="14"/>
      <c r="J82" s="18"/>
    </row>
    <row r="83" spans="2:10" ht="16.5">
      <c r="B83" s="291" t="s">
        <v>100</v>
      </c>
      <c r="C83" s="292"/>
      <c r="D83" s="118">
        <v>1</v>
      </c>
      <c r="E83" s="14"/>
      <c r="F83" s="14"/>
      <c r="G83" s="14"/>
      <c r="H83" s="14"/>
      <c r="I83" s="14"/>
      <c r="J83" s="18"/>
    </row>
    <row r="84" spans="2:10" ht="16.5">
      <c r="B84" s="291" t="s">
        <v>101</v>
      </c>
      <c r="C84" s="292"/>
      <c r="D84" s="118">
        <v>0</v>
      </c>
      <c r="E84" s="14"/>
      <c r="F84" s="14"/>
      <c r="G84" s="14"/>
      <c r="H84" s="14"/>
      <c r="I84" s="14"/>
      <c r="J84" s="18"/>
    </row>
    <row r="85" spans="2:10" ht="9" customHeight="1">
      <c r="B85" s="19"/>
      <c r="C85" s="14"/>
      <c r="D85" s="14"/>
      <c r="E85" s="14"/>
      <c r="F85" s="14"/>
      <c r="G85" s="14"/>
      <c r="H85" s="14"/>
      <c r="I85" s="14"/>
      <c r="J85" s="18"/>
    </row>
    <row r="86" spans="2:10" ht="19">
      <c r="B86" s="109" t="s">
        <v>102</v>
      </c>
      <c r="C86" s="16"/>
      <c r="D86" s="16"/>
      <c r="E86" s="16"/>
      <c r="F86" s="16"/>
      <c r="G86" s="16"/>
      <c r="H86" s="16"/>
      <c r="I86" s="16"/>
      <c r="J86" s="17"/>
    </row>
    <row r="87" spans="2:10" ht="19">
      <c r="B87" s="114" t="s">
        <v>106</v>
      </c>
      <c r="C87" s="115"/>
      <c r="D87" s="115"/>
      <c r="E87" s="16" t="e">
        <f>(E102-C102)*F77</f>
        <v>#DIV/0!</v>
      </c>
      <c r="F87" s="20"/>
      <c r="G87" s="20"/>
      <c r="H87" s="20"/>
      <c r="I87" s="14"/>
      <c r="J87" s="18"/>
    </row>
    <row r="88" spans="2:10" ht="19">
      <c r="B88" s="116"/>
      <c r="C88" s="112"/>
      <c r="D88" s="111" t="s">
        <v>54</v>
      </c>
      <c r="E88" s="14"/>
      <c r="F88" s="14"/>
      <c r="G88" s="14"/>
      <c r="H88" s="14"/>
      <c r="I88" s="14"/>
      <c r="J88" s="18"/>
    </row>
    <row r="89" spans="2:10" ht="16.5">
      <c r="B89" s="291" t="s">
        <v>103</v>
      </c>
      <c r="C89" s="292"/>
      <c r="D89" s="118">
        <v>2</v>
      </c>
      <c r="E89" s="14"/>
      <c r="F89" s="14"/>
      <c r="G89" s="14"/>
      <c r="H89" s="14"/>
      <c r="I89" s="14"/>
      <c r="J89" s="18"/>
    </row>
    <row r="90" spans="2:10" ht="16.5">
      <c r="B90" s="291" t="s">
        <v>104</v>
      </c>
      <c r="C90" s="292"/>
      <c r="D90" s="118">
        <v>1</v>
      </c>
      <c r="E90" s="14"/>
      <c r="F90" s="14"/>
      <c r="G90" s="14"/>
      <c r="H90" s="14"/>
      <c r="I90" s="14"/>
      <c r="J90" s="18"/>
    </row>
    <row r="91" spans="2:10" ht="16.5">
      <c r="B91" s="293" t="s">
        <v>105</v>
      </c>
      <c r="C91" s="294"/>
      <c r="D91" s="118">
        <v>0</v>
      </c>
      <c r="J91" s="21"/>
    </row>
    <row r="92" spans="2:10" ht="11" customHeight="1">
      <c r="B92" s="22"/>
      <c r="J92" s="21"/>
    </row>
    <row r="93" spans="2:10" ht="19">
      <c r="B93" s="109" t="s">
        <v>121</v>
      </c>
      <c r="C93" s="15"/>
      <c r="D93" s="15"/>
      <c r="E93" s="15"/>
      <c r="F93" s="15"/>
      <c r="G93" s="15"/>
      <c r="H93" s="15"/>
      <c r="I93" s="15"/>
      <c r="J93" s="23"/>
    </row>
    <row r="94" spans="2:10" ht="15">
      <c r="B94" s="22"/>
      <c r="F94" s="119" t="s">
        <v>107</v>
      </c>
      <c r="J94" s="21"/>
    </row>
    <row r="95" spans="2:10" ht="38">
      <c r="B95" s="288" t="s">
        <v>108</v>
      </c>
      <c r="C95" s="120" t="s">
        <v>115</v>
      </c>
      <c r="D95" s="290" t="s">
        <v>123</v>
      </c>
      <c r="E95" s="290"/>
      <c r="F95" s="290"/>
      <c r="J95" s="21"/>
    </row>
    <row r="96" spans="2:10" ht="38.5" thickBot="1">
      <c r="B96" s="289"/>
      <c r="C96" s="121" t="s">
        <v>116</v>
      </c>
      <c r="D96" s="122" t="s">
        <v>117</v>
      </c>
      <c r="E96" s="122" t="s">
        <v>118</v>
      </c>
      <c r="F96" s="122" t="s">
        <v>119</v>
      </c>
      <c r="J96" s="21"/>
    </row>
    <row r="97" spans="2:10" ht="38.5" thickBot="1">
      <c r="B97" s="123" t="s">
        <v>109</v>
      </c>
      <c r="C97" s="231">
        <v>466.27</v>
      </c>
      <c r="D97" s="232">
        <v>630</v>
      </c>
      <c r="E97" s="233">
        <v>428.15</v>
      </c>
      <c r="F97" s="126">
        <f>E97/D97</f>
        <v>0.67960317460317454</v>
      </c>
      <c r="I97" s="230">
        <v>466.27</v>
      </c>
      <c r="J97" s="21"/>
    </row>
    <row r="98" spans="2:10" ht="36.5" customHeight="1" thickBot="1">
      <c r="B98" s="127" t="s">
        <v>110</v>
      </c>
      <c r="C98" s="124"/>
      <c r="D98" s="125">
        <v>0</v>
      </c>
      <c r="E98" s="125">
        <v>0</v>
      </c>
      <c r="F98" s="126" t="e">
        <f t="shared" ref="F98:F102" si="4">E98/D98</f>
        <v>#DIV/0!</v>
      </c>
      <c r="J98" s="21"/>
    </row>
    <row r="99" spans="2:10" ht="36.5" customHeight="1" thickBot="1">
      <c r="B99" s="127" t="s">
        <v>111</v>
      </c>
      <c r="C99" s="231">
        <v>199.83</v>
      </c>
      <c r="D99" s="232">
        <v>270</v>
      </c>
      <c r="E99" s="233">
        <v>183.49</v>
      </c>
      <c r="F99" s="126">
        <f t="shared" si="4"/>
        <v>0.67959259259259264</v>
      </c>
      <c r="J99" s="21"/>
    </row>
    <row r="100" spans="2:10" ht="35" customHeight="1" thickBot="1">
      <c r="B100" s="127" t="s">
        <v>112</v>
      </c>
      <c r="C100" s="124">
        <v>0</v>
      </c>
      <c r="D100" s="125">
        <v>0</v>
      </c>
      <c r="E100" s="125">
        <v>0</v>
      </c>
      <c r="F100" s="126" t="e">
        <f t="shared" si="4"/>
        <v>#DIV/0!</v>
      </c>
      <c r="J100" s="21"/>
    </row>
    <row r="101" spans="2:10" ht="32.5" customHeight="1" thickBot="1">
      <c r="B101" s="130" t="s">
        <v>113</v>
      </c>
      <c r="C101" s="124">
        <v>0</v>
      </c>
      <c r="D101" s="125">
        <v>0</v>
      </c>
      <c r="E101" s="125">
        <v>0</v>
      </c>
      <c r="F101" s="126" t="e">
        <f t="shared" si="4"/>
        <v>#DIV/0!</v>
      </c>
      <c r="J101" s="21"/>
    </row>
    <row r="102" spans="2:10" ht="38.5" thickBot="1">
      <c r="B102" s="134" t="s">
        <v>114</v>
      </c>
      <c r="C102" s="135">
        <f>SUM(C97:C101)</f>
        <v>666.1</v>
      </c>
      <c r="D102" s="136">
        <f>SUM(D97:D101)</f>
        <v>900</v>
      </c>
      <c r="E102" s="136">
        <f>SUM(E97:E101)</f>
        <v>611.64</v>
      </c>
      <c r="F102" s="126">
        <f t="shared" si="4"/>
        <v>0.67959999999999998</v>
      </c>
      <c r="G102" s="24"/>
      <c r="H102" s="24"/>
      <c r="I102" s="24"/>
      <c r="J102" s="13"/>
    </row>
    <row r="103" spans="2:10" ht="4" customHeight="1" thickBot="1"/>
    <row r="104" spans="2:10" ht="27">
      <c r="B104" s="107" t="s">
        <v>156</v>
      </c>
      <c r="C104" s="25"/>
      <c r="D104" s="25"/>
      <c r="E104" s="25"/>
      <c r="F104" s="25"/>
      <c r="G104" s="25"/>
      <c r="H104" s="25"/>
      <c r="I104" s="25"/>
      <c r="J104" s="26"/>
    </row>
    <row r="105" spans="2:10" ht="19">
      <c r="B105" s="109" t="s">
        <v>120</v>
      </c>
      <c r="C105" s="16"/>
      <c r="D105" s="16"/>
      <c r="E105" s="16"/>
      <c r="F105" s="16"/>
      <c r="G105" s="16"/>
      <c r="H105" s="16"/>
      <c r="I105" s="16"/>
      <c r="J105" s="17"/>
    </row>
    <row r="106" spans="2:10" ht="16.5">
      <c r="B106" s="295"/>
      <c r="C106" s="296"/>
      <c r="D106" s="111" t="s">
        <v>54</v>
      </c>
      <c r="E106" s="14"/>
      <c r="F106" s="14"/>
      <c r="G106" s="14"/>
      <c r="H106" s="14"/>
      <c r="I106" s="14"/>
      <c r="J106" s="18"/>
    </row>
    <row r="107" spans="2:10" ht="16.5">
      <c r="B107" s="291" t="s">
        <v>99</v>
      </c>
      <c r="C107" s="292"/>
      <c r="D107" s="118">
        <v>2</v>
      </c>
      <c r="E107" s="14"/>
      <c r="F107" s="14"/>
      <c r="G107" s="14"/>
      <c r="H107" s="14"/>
      <c r="I107" s="14"/>
      <c r="J107" s="18"/>
    </row>
    <row r="108" spans="2:10" ht="16.5">
      <c r="B108" s="291" t="s">
        <v>100</v>
      </c>
      <c r="C108" s="292"/>
      <c r="D108" s="118">
        <v>1</v>
      </c>
      <c r="E108" s="14"/>
      <c r="F108" s="14"/>
      <c r="G108" s="14"/>
      <c r="H108" s="14"/>
      <c r="I108" s="14"/>
      <c r="J108" s="18"/>
    </row>
    <row r="109" spans="2:10" ht="16.5">
      <c r="B109" s="291" t="s">
        <v>101</v>
      </c>
      <c r="C109" s="292"/>
      <c r="D109" s="118">
        <v>0</v>
      </c>
      <c r="E109" s="14"/>
      <c r="F109" s="14"/>
      <c r="G109" s="14"/>
      <c r="H109" s="14"/>
      <c r="I109" s="14"/>
      <c r="J109" s="18"/>
    </row>
    <row r="110" spans="2:10" ht="15.5">
      <c r="B110" s="19"/>
      <c r="C110" s="14"/>
      <c r="D110" s="14"/>
      <c r="E110" s="14"/>
      <c r="F110" s="14"/>
      <c r="G110" s="14"/>
      <c r="H110" s="14"/>
      <c r="I110" s="14"/>
      <c r="J110" s="18"/>
    </row>
    <row r="111" spans="2:10" ht="19">
      <c r="B111" s="109" t="s">
        <v>102</v>
      </c>
      <c r="C111" s="16"/>
      <c r="D111" s="16"/>
      <c r="E111" s="16"/>
      <c r="F111" s="16"/>
      <c r="G111" s="16"/>
      <c r="H111" s="16"/>
      <c r="I111" s="16"/>
      <c r="J111" s="17"/>
    </row>
    <row r="112" spans="2:10" ht="19">
      <c r="B112" s="114" t="s">
        <v>106</v>
      </c>
      <c r="C112" s="115"/>
      <c r="D112" s="115"/>
      <c r="E112" s="16">
        <f>(E127-C127)*F102</f>
        <v>0</v>
      </c>
      <c r="F112" s="20"/>
      <c r="G112" s="20"/>
      <c r="H112" s="20"/>
      <c r="I112" s="14"/>
      <c r="J112" s="18"/>
    </row>
    <row r="113" spans="2:10" ht="19">
      <c r="B113" s="116"/>
      <c r="C113" s="112"/>
      <c r="D113" s="111" t="s">
        <v>54</v>
      </c>
      <c r="E113" s="14"/>
      <c r="F113" s="14"/>
      <c r="G113" s="14"/>
      <c r="H113" s="14"/>
      <c r="I113" s="14"/>
      <c r="J113" s="18"/>
    </row>
    <row r="114" spans="2:10" ht="16.5">
      <c r="B114" s="291" t="s">
        <v>103</v>
      </c>
      <c r="C114" s="292"/>
      <c r="D114" s="118">
        <v>2</v>
      </c>
      <c r="E114" s="14"/>
      <c r="F114" s="14"/>
      <c r="G114" s="14"/>
      <c r="H114" s="14"/>
      <c r="I114" s="14"/>
      <c r="J114" s="18"/>
    </row>
    <row r="115" spans="2:10" ht="16.5">
      <c r="B115" s="291" t="s">
        <v>104</v>
      </c>
      <c r="C115" s="292"/>
      <c r="D115" s="118">
        <v>1</v>
      </c>
      <c r="E115" s="14"/>
      <c r="F115" s="14"/>
      <c r="G115" s="14"/>
      <c r="H115" s="14"/>
      <c r="I115" s="14"/>
      <c r="J115" s="18"/>
    </row>
    <row r="116" spans="2:10" ht="16.5">
      <c r="B116" s="293" t="s">
        <v>105</v>
      </c>
      <c r="C116" s="294"/>
      <c r="D116" s="118">
        <v>0</v>
      </c>
      <c r="J116" s="21"/>
    </row>
    <row r="117" spans="2:10">
      <c r="B117" s="22"/>
      <c r="J117" s="21"/>
    </row>
    <row r="118" spans="2:10" ht="19">
      <c r="B118" s="109" t="s">
        <v>121</v>
      </c>
      <c r="C118" s="15"/>
      <c r="D118" s="15"/>
      <c r="E118" s="15"/>
      <c r="F118" s="15"/>
      <c r="G118" s="15"/>
      <c r="H118" s="15"/>
      <c r="I118" s="15"/>
      <c r="J118" s="23"/>
    </row>
    <row r="119" spans="2:10" ht="15">
      <c r="B119" s="22"/>
      <c r="F119" s="119" t="s">
        <v>107</v>
      </c>
      <c r="J119" s="21"/>
    </row>
    <row r="120" spans="2:10" ht="38">
      <c r="B120" s="288" t="s">
        <v>108</v>
      </c>
      <c r="C120" s="120" t="s">
        <v>115</v>
      </c>
      <c r="D120" s="290" t="s">
        <v>123</v>
      </c>
      <c r="E120" s="290"/>
      <c r="F120" s="290"/>
      <c r="J120" s="21"/>
    </row>
    <row r="121" spans="2:10" ht="38.5" thickBot="1">
      <c r="B121" s="289"/>
      <c r="C121" s="121" t="s">
        <v>116</v>
      </c>
      <c r="D121" s="122" t="s">
        <v>117</v>
      </c>
      <c r="E121" s="122" t="s">
        <v>118</v>
      </c>
      <c r="F121" s="122" t="s">
        <v>119</v>
      </c>
      <c r="J121" s="21"/>
    </row>
    <row r="122" spans="2:10" ht="38.5" thickBot="1">
      <c r="B122" s="123" t="s">
        <v>109</v>
      </c>
      <c r="C122" s="124">
        <v>0</v>
      </c>
      <c r="D122" s="125">
        <v>0</v>
      </c>
      <c r="E122" s="125">
        <v>0</v>
      </c>
      <c r="F122" s="126" t="e">
        <f>E122/D122</f>
        <v>#DIV/0!</v>
      </c>
      <c r="J122" s="21"/>
    </row>
    <row r="123" spans="2:10" ht="38.5" thickBot="1">
      <c r="B123" s="127" t="s">
        <v>110</v>
      </c>
      <c r="C123" s="128">
        <v>0</v>
      </c>
      <c r="D123" s="129">
        <v>0</v>
      </c>
      <c r="E123" s="129">
        <v>0</v>
      </c>
      <c r="F123" s="126" t="e">
        <f t="shared" ref="F123:F126" si="5">E123/D123</f>
        <v>#DIV/0!</v>
      </c>
      <c r="J123" s="21"/>
    </row>
    <row r="124" spans="2:10" ht="38.5" thickBot="1">
      <c r="B124" s="127" t="s">
        <v>111</v>
      </c>
      <c r="C124" s="128">
        <v>0</v>
      </c>
      <c r="D124" s="129">
        <v>0</v>
      </c>
      <c r="E124" s="129">
        <v>0</v>
      </c>
      <c r="F124" s="126" t="e">
        <f t="shared" si="5"/>
        <v>#DIV/0!</v>
      </c>
      <c r="J124" s="21"/>
    </row>
    <row r="125" spans="2:10" ht="38.5" thickBot="1">
      <c r="B125" s="127" t="s">
        <v>112</v>
      </c>
      <c r="C125" s="128">
        <v>0</v>
      </c>
      <c r="D125" s="129">
        <v>0</v>
      </c>
      <c r="E125" s="129">
        <v>0</v>
      </c>
      <c r="F125" s="126" t="e">
        <f t="shared" si="5"/>
        <v>#DIV/0!</v>
      </c>
      <c r="J125" s="21"/>
    </row>
    <row r="126" spans="2:10" ht="38.5" thickBot="1">
      <c r="B126" s="130" t="s">
        <v>113</v>
      </c>
      <c r="C126" s="131">
        <v>0</v>
      </c>
      <c r="D126" s="132">
        <v>0</v>
      </c>
      <c r="E126" s="132">
        <v>0</v>
      </c>
      <c r="F126" s="126" t="e">
        <f t="shared" si="5"/>
        <v>#DIV/0!</v>
      </c>
      <c r="J126" s="21"/>
    </row>
    <row r="127" spans="2:10" ht="38.5" thickBot="1">
      <c r="B127" s="134" t="s">
        <v>114</v>
      </c>
      <c r="C127" s="135">
        <f>SUM(C122:C126)</f>
        <v>0</v>
      </c>
      <c r="D127" s="136">
        <f>SUM(D122:D126)</f>
        <v>0</v>
      </c>
      <c r="E127" s="136">
        <f>SUM(E122:E126)</f>
        <v>0</v>
      </c>
      <c r="F127" s="137" t="e">
        <f t="shared" ref="F127" si="6">E127/D127*$F$2</f>
        <v>#DIV/0!</v>
      </c>
      <c r="G127" s="24"/>
      <c r="H127" s="24"/>
      <c r="I127" s="24"/>
      <c r="J127" s="13"/>
    </row>
    <row r="128" spans="2:10" ht="20" customHeight="1" thickBot="1"/>
    <row r="129" spans="2:10" ht="20" customHeight="1">
      <c r="B129" s="138" t="s">
        <v>157</v>
      </c>
      <c r="C129" s="25"/>
      <c r="D129" s="25"/>
      <c r="E129" s="25"/>
      <c r="F129" s="25"/>
      <c r="G129" s="25"/>
      <c r="H129" s="25"/>
      <c r="I129" s="25"/>
      <c r="J129" s="26"/>
    </row>
    <row r="130" spans="2:10" ht="19">
      <c r="B130" s="109" t="s">
        <v>120</v>
      </c>
      <c r="C130" s="16"/>
      <c r="D130" s="16"/>
      <c r="E130" s="16"/>
      <c r="F130" s="16"/>
      <c r="G130" s="16"/>
      <c r="H130" s="16"/>
      <c r="I130" s="16"/>
      <c r="J130" s="17"/>
    </row>
    <row r="131" spans="2:10" ht="16.5">
      <c r="B131" s="295"/>
      <c r="C131" s="296"/>
      <c r="D131" s="111" t="s">
        <v>54</v>
      </c>
      <c r="E131" s="14"/>
      <c r="F131" s="14"/>
      <c r="G131" s="14"/>
      <c r="H131" s="14"/>
      <c r="I131" s="14"/>
      <c r="J131" s="18"/>
    </row>
    <row r="132" spans="2:10" ht="16.5">
      <c r="B132" s="291" t="s">
        <v>99</v>
      </c>
      <c r="C132" s="292"/>
      <c r="D132" s="118">
        <v>2</v>
      </c>
      <c r="E132" s="14"/>
      <c r="F132" s="14"/>
      <c r="G132" s="14"/>
      <c r="H132" s="14"/>
      <c r="I132" s="14"/>
      <c r="J132" s="18"/>
    </row>
    <row r="133" spans="2:10" ht="16.5">
      <c r="B133" s="291" t="s">
        <v>100</v>
      </c>
      <c r="C133" s="292"/>
      <c r="D133" s="118">
        <v>1</v>
      </c>
      <c r="E133" s="14"/>
      <c r="F133" s="14"/>
      <c r="G133" s="14"/>
      <c r="H133" s="14"/>
      <c r="I133" s="14"/>
      <c r="J133" s="18"/>
    </row>
    <row r="134" spans="2:10" ht="16.5">
      <c r="B134" s="291" t="s">
        <v>101</v>
      </c>
      <c r="C134" s="292"/>
      <c r="D134" s="118">
        <v>0</v>
      </c>
      <c r="E134" s="14"/>
      <c r="F134" s="14"/>
      <c r="G134" s="14"/>
      <c r="H134" s="14"/>
      <c r="I134" s="14"/>
      <c r="J134" s="18"/>
    </row>
    <row r="135" spans="2:10" ht="10" customHeight="1">
      <c r="B135" s="19"/>
      <c r="C135" s="14"/>
      <c r="D135" s="14"/>
      <c r="E135" s="14"/>
      <c r="F135" s="14"/>
      <c r="G135" s="14"/>
      <c r="H135" s="14"/>
      <c r="I135" s="14"/>
      <c r="J135" s="18"/>
    </row>
    <row r="136" spans="2:10" ht="19">
      <c r="B136" s="109" t="s">
        <v>102</v>
      </c>
      <c r="C136" s="16"/>
      <c r="D136" s="16"/>
      <c r="E136" s="16"/>
      <c r="F136" s="16"/>
      <c r="G136" s="16"/>
      <c r="H136" s="16"/>
      <c r="I136" s="16"/>
      <c r="J136" s="17"/>
    </row>
    <row r="137" spans="2:10" ht="19">
      <c r="B137" s="114" t="s">
        <v>106</v>
      </c>
      <c r="C137" s="115"/>
      <c r="D137" s="115"/>
      <c r="E137" s="16" t="e">
        <f>(E152-C152)*F127</f>
        <v>#DIV/0!</v>
      </c>
      <c r="F137" s="20"/>
      <c r="G137" s="20"/>
      <c r="H137" s="20"/>
      <c r="I137" s="14"/>
      <c r="J137" s="18"/>
    </row>
    <row r="138" spans="2:10" ht="19">
      <c r="B138" s="116"/>
      <c r="C138" s="112"/>
      <c r="D138" s="111" t="s">
        <v>54</v>
      </c>
      <c r="E138" s="14"/>
      <c r="F138" s="14"/>
      <c r="G138" s="14"/>
      <c r="H138" s="14"/>
      <c r="I138" s="14"/>
      <c r="J138" s="18"/>
    </row>
    <row r="139" spans="2:10" ht="16.5">
      <c r="B139" s="291" t="s">
        <v>103</v>
      </c>
      <c r="C139" s="292"/>
      <c r="D139" s="118">
        <v>2</v>
      </c>
      <c r="E139" s="14"/>
      <c r="F139" s="14"/>
      <c r="G139" s="14"/>
      <c r="H139" s="14"/>
      <c r="I139" s="14"/>
      <c r="J139" s="18"/>
    </row>
    <row r="140" spans="2:10" ht="16.5">
      <c r="B140" s="291" t="s">
        <v>104</v>
      </c>
      <c r="C140" s="292"/>
      <c r="D140" s="118">
        <v>1</v>
      </c>
      <c r="E140" s="14"/>
      <c r="F140" s="14"/>
      <c r="G140" s="14"/>
      <c r="H140" s="14"/>
      <c r="I140" s="14"/>
      <c r="J140" s="18"/>
    </row>
    <row r="141" spans="2:10" ht="16.5">
      <c r="B141" s="293" t="s">
        <v>105</v>
      </c>
      <c r="C141" s="294"/>
      <c r="D141" s="118">
        <v>0</v>
      </c>
      <c r="J141" s="21"/>
    </row>
    <row r="142" spans="2:10" ht="10.5" customHeight="1">
      <c r="B142" s="22"/>
      <c r="J142" s="21"/>
    </row>
    <row r="143" spans="2:10" ht="19">
      <c r="B143" s="109" t="s">
        <v>121</v>
      </c>
      <c r="C143" s="15"/>
      <c r="D143" s="15"/>
      <c r="E143" s="15"/>
      <c r="F143" s="15"/>
      <c r="G143" s="15"/>
      <c r="H143" s="15"/>
      <c r="I143" s="15"/>
      <c r="J143" s="23"/>
    </row>
    <row r="144" spans="2:10" ht="15">
      <c r="B144" s="22"/>
      <c r="F144" s="119" t="s">
        <v>107</v>
      </c>
      <c r="J144" s="21"/>
    </row>
    <row r="145" spans="2:10" ht="38">
      <c r="B145" s="288" t="s">
        <v>108</v>
      </c>
      <c r="C145" s="120" t="s">
        <v>115</v>
      </c>
      <c r="D145" s="290" t="s">
        <v>123</v>
      </c>
      <c r="E145" s="290"/>
      <c r="F145" s="290"/>
      <c r="J145" s="21"/>
    </row>
    <row r="146" spans="2:10" ht="38.5" thickBot="1">
      <c r="B146" s="289"/>
      <c r="C146" s="121" t="s">
        <v>116</v>
      </c>
      <c r="D146" s="122" t="s">
        <v>117</v>
      </c>
      <c r="E146" s="122" t="s">
        <v>118</v>
      </c>
      <c r="F146" s="122" t="s">
        <v>119</v>
      </c>
      <c r="J146" s="21"/>
    </row>
    <row r="147" spans="2:10" ht="31.5" customHeight="1" thickBot="1">
      <c r="B147" s="123" t="s">
        <v>109</v>
      </c>
      <c r="C147" s="124">
        <v>0</v>
      </c>
      <c r="D147" s="125">
        <v>0</v>
      </c>
      <c r="E147" s="125">
        <v>0</v>
      </c>
      <c r="F147" s="126" t="e">
        <f>E147/D147</f>
        <v>#DIV/0!</v>
      </c>
      <c r="J147" s="21"/>
    </row>
    <row r="148" spans="2:10" ht="35" customHeight="1" thickBot="1">
      <c r="B148" s="127" t="s">
        <v>110</v>
      </c>
      <c r="C148" s="128">
        <v>0</v>
      </c>
      <c r="D148" s="129">
        <v>0</v>
      </c>
      <c r="E148" s="129">
        <v>0</v>
      </c>
      <c r="F148" s="126" t="e">
        <f t="shared" ref="F148:F151" si="7">E148/D148</f>
        <v>#DIV/0!</v>
      </c>
      <c r="J148" s="21"/>
    </row>
    <row r="149" spans="2:10" ht="35" customHeight="1" thickBot="1">
      <c r="B149" s="127" t="s">
        <v>111</v>
      </c>
      <c r="C149" s="128">
        <v>0</v>
      </c>
      <c r="D149" s="129">
        <v>0</v>
      </c>
      <c r="E149" s="129">
        <v>0</v>
      </c>
      <c r="F149" s="126" t="e">
        <f t="shared" si="7"/>
        <v>#DIV/0!</v>
      </c>
      <c r="J149" s="21"/>
    </row>
    <row r="150" spans="2:10" ht="38.5" thickBot="1">
      <c r="B150" s="127" t="s">
        <v>112</v>
      </c>
      <c r="C150" s="128">
        <v>0</v>
      </c>
      <c r="D150" s="129">
        <v>0</v>
      </c>
      <c r="E150" s="129">
        <v>0</v>
      </c>
      <c r="F150" s="126" t="e">
        <f t="shared" si="7"/>
        <v>#DIV/0!</v>
      </c>
      <c r="J150" s="21"/>
    </row>
    <row r="151" spans="2:10" ht="38.5" thickBot="1">
      <c r="B151" s="130" t="s">
        <v>113</v>
      </c>
      <c r="C151" s="131">
        <v>0</v>
      </c>
      <c r="D151" s="132">
        <v>0</v>
      </c>
      <c r="E151" s="132">
        <v>0</v>
      </c>
      <c r="F151" s="126" t="e">
        <f t="shared" si="7"/>
        <v>#DIV/0!</v>
      </c>
      <c r="J151" s="21"/>
    </row>
    <row r="152" spans="2:10" ht="38.5" thickBot="1">
      <c r="B152" s="134" t="s">
        <v>114</v>
      </c>
      <c r="C152" s="135">
        <f>SUM(C147:C151)</f>
        <v>0</v>
      </c>
      <c r="D152" s="136">
        <f>SUM(D147:D151)</f>
        <v>0</v>
      </c>
      <c r="E152" s="136">
        <f>SUM(E147:E151)</f>
        <v>0</v>
      </c>
      <c r="F152" s="137" t="e">
        <f t="shared" ref="F152" si="8">E152/D152*$F$2</f>
        <v>#DIV/0!</v>
      </c>
      <c r="G152" s="24"/>
      <c r="H152" s="24"/>
      <c r="I152" s="24"/>
      <c r="J152" s="13"/>
    </row>
    <row r="153" spans="2:10" ht="9.5" customHeight="1" thickBot="1"/>
    <row r="154" spans="2:10" ht="27">
      <c r="B154" s="107" t="s">
        <v>158</v>
      </c>
      <c r="C154" s="25"/>
      <c r="D154" s="25"/>
      <c r="E154" s="25"/>
      <c r="F154" s="25"/>
      <c r="G154" s="25"/>
      <c r="H154" s="25"/>
      <c r="I154" s="25"/>
      <c r="J154" s="26"/>
    </row>
    <row r="155" spans="2:10" ht="19">
      <c r="B155" s="109" t="s">
        <v>120</v>
      </c>
      <c r="C155" s="16"/>
      <c r="D155" s="16"/>
      <c r="E155" s="16"/>
      <c r="F155" s="16"/>
      <c r="G155" s="16"/>
      <c r="H155" s="16"/>
      <c r="I155" s="16"/>
      <c r="J155" s="17"/>
    </row>
    <row r="156" spans="2:10" ht="16.5">
      <c r="B156" s="295"/>
      <c r="C156" s="296"/>
      <c r="D156" s="111" t="s">
        <v>54</v>
      </c>
      <c r="E156" s="14"/>
      <c r="F156" s="14"/>
      <c r="G156" s="14"/>
      <c r="H156" s="14"/>
      <c r="I156" s="14"/>
      <c r="J156" s="18"/>
    </row>
    <row r="157" spans="2:10" ht="16.5">
      <c r="B157" s="291" t="s">
        <v>99</v>
      </c>
      <c r="C157" s="292"/>
      <c r="D157" s="118">
        <v>2</v>
      </c>
      <c r="E157" s="14"/>
      <c r="F157" s="14"/>
      <c r="G157" s="14"/>
      <c r="H157" s="14"/>
      <c r="I157" s="14"/>
      <c r="J157" s="18"/>
    </row>
    <row r="158" spans="2:10" ht="16.5">
      <c r="B158" s="291" t="s">
        <v>100</v>
      </c>
      <c r="C158" s="292"/>
      <c r="D158" s="118">
        <v>1</v>
      </c>
      <c r="E158" s="14"/>
      <c r="F158" s="14"/>
      <c r="G158" s="14"/>
      <c r="H158" s="14"/>
      <c r="I158" s="14"/>
      <c r="J158" s="18"/>
    </row>
    <row r="159" spans="2:10" ht="16.5">
      <c r="B159" s="291" t="s">
        <v>101</v>
      </c>
      <c r="C159" s="292"/>
      <c r="D159" s="118">
        <v>0</v>
      </c>
      <c r="E159" s="14"/>
      <c r="F159" s="14"/>
      <c r="G159" s="14"/>
      <c r="H159" s="14"/>
      <c r="I159" s="14"/>
      <c r="J159" s="18"/>
    </row>
    <row r="160" spans="2:10" ht="15.5">
      <c r="B160" s="19"/>
      <c r="C160" s="14"/>
      <c r="D160" s="14"/>
      <c r="E160" s="14"/>
      <c r="F160" s="14"/>
      <c r="G160" s="14"/>
      <c r="H160" s="14"/>
      <c r="I160" s="14"/>
      <c r="J160" s="18"/>
    </row>
    <row r="161" spans="2:10" ht="19">
      <c r="B161" s="109" t="s">
        <v>102</v>
      </c>
      <c r="C161" s="16"/>
      <c r="D161" s="16"/>
      <c r="E161" s="16"/>
      <c r="F161" s="16"/>
      <c r="G161" s="16"/>
      <c r="H161" s="16"/>
      <c r="I161" s="16"/>
      <c r="J161" s="17"/>
    </row>
    <row r="162" spans="2:10" ht="19">
      <c r="B162" s="114" t="s">
        <v>106</v>
      </c>
      <c r="C162" s="115"/>
      <c r="D162" s="115"/>
      <c r="E162" s="16" t="e">
        <f>(E177-C177)*F152</f>
        <v>#DIV/0!</v>
      </c>
      <c r="F162" s="20"/>
      <c r="G162" s="20"/>
      <c r="H162" s="20"/>
      <c r="I162" s="14"/>
      <c r="J162" s="18"/>
    </row>
    <row r="163" spans="2:10" ht="19">
      <c r="B163" s="116"/>
      <c r="C163" s="112"/>
      <c r="D163" s="111" t="s">
        <v>54</v>
      </c>
      <c r="E163" s="14"/>
      <c r="F163" s="14"/>
      <c r="G163" s="14"/>
      <c r="H163" s="14"/>
      <c r="I163" s="14"/>
      <c r="J163" s="18"/>
    </row>
    <row r="164" spans="2:10" ht="16.5">
      <c r="B164" s="291" t="s">
        <v>103</v>
      </c>
      <c r="C164" s="292"/>
      <c r="D164" s="118">
        <v>2</v>
      </c>
      <c r="E164" s="14"/>
      <c r="F164" s="14"/>
      <c r="G164" s="14"/>
      <c r="H164" s="14"/>
      <c r="I164" s="14"/>
      <c r="J164" s="18"/>
    </row>
    <row r="165" spans="2:10" ht="16.5">
      <c r="B165" s="291" t="s">
        <v>104</v>
      </c>
      <c r="C165" s="292"/>
      <c r="D165" s="118">
        <v>1</v>
      </c>
      <c r="E165" s="14"/>
      <c r="F165" s="14"/>
      <c r="G165" s="14"/>
      <c r="H165" s="14"/>
      <c r="I165" s="14"/>
      <c r="J165" s="18"/>
    </row>
    <row r="166" spans="2:10" ht="16.5">
      <c r="B166" s="293" t="s">
        <v>105</v>
      </c>
      <c r="C166" s="294"/>
      <c r="D166" s="118">
        <v>0</v>
      </c>
      <c r="J166" s="21"/>
    </row>
    <row r="167" spans="2:10">
      <c r="B167" s="22"/>
      <c r="J167" s="21"/>
    </row>
    <row r="168" spans="2:10" ht="19">
      <c r="B168" s="109" t="s">
        <v>121</v>
      </c>
      <c r="C168" s="15"/>
      <c r="D168" s="15"/>
      <c r="E168" s="15"/>
      <c r="F168" s="15"/>
      <c r="G168" s="15"/>
      <c r="H168" s="15"/>
      <c r="I168" s="15"/>
      <c r="J168" s="23"/>
    </row>
    <row r="169" spans="2:10" ht="15">
      <c r="B169" s="22"/>
      <c r="F169" s="119" t="s">
        <v>107</v>
      </c>
      <c r="J169" s="21"/>
    </row>
    <row r="170" spans="2:10" ht="38">
      <c r="B170" s="288" t="s">
        <v>108</v>
      </c>
      <c r="C170" s="120" t="s">
        <v>115</v>
      </c>
      <c r="D170" s="290" t="s">
        <v>123</v>
      </c>
      <c r="E170" s="290"/>
      <c r="F170" s="290"/>
      <c r="J170" s="21"/>
    </row>
    <row r="171" spans="2:10" ht="38.5" thickBot="1">
      <c r="B171" s="289"/>
      <c r="C171" s="121" t="s">
        <v>116</v>
      </c>
      <c r="D171" s="122" t="s">
        <v>117</v>
      </c>
      <c r="E171" s="122" t="s">
        <v>118</v>
      </c>
      <c r="F171" s="122" t="s">
        <v>119</v>
      </c>
      <c r="J171" s="21"/>
    </row>
    <row r="172" spans="2:10" ht="38.5" thickBot="1">
      <c r="B172" s="123" t="s">
        <v>109</v>
      </c>
      <c r="C172" s="124">
        <v>0</v>
      </c>
      <c r="D172" s="125">
        <v>0</v>
      </c>
      <c r="E172" s="125">
        <v>0</v>
      </c>
      <c r="F172" s="126" t="e">
        <f>E172/D172</f>
        <v>#DIV/0!</v>
      </c>
      <c r="J172" s="21"/>
    </row>
    <row r="173" spans="2:10" ht="38.5" thickBot="1">
      <c r="B173" s="127" t="s">
        <v>110</v>
      </c>
      <c r="C173" s="128">
        <v>0</v>
      </c>
      <c r="D173" s="129">
        <v>0</v>
      </c>
      <c r="E173" s="129">
        <v>0</v>
      </c>
      <c r="F173" s="126" t="e">
        <f t="shared" ref="F173:F176" si="9">E173/D173</f>
        <v>#DIV/0!</v>
      </c>
      <c r="J173" s="21"/>
    </row>
    <row r="174" spans="2:10" ht="38.5" thickBot="1">
      <c r="B174" s="127" t="s">
        <v>111</v>
      </c>
      <c r="C174" s="128">
        <v>0</v>
      </c>
      <c r="D174" s="129">
        <v>0</v>
      </c>
      <c r="E174" s="129">
        <v>0</v>
      </c>
      <c r="F174" s="126" t="e">
        <f t="shared" si="9"/>
        <v>#DIV/0!</v>
      </c>
      <c r="J174" s="21"/>
    </row>
    <row r="175" spans="2:10" ht="38.5" thickBot="1">
      <c r="B175" s="127" t="s">
        <v>112</v>
      </c>
      <c r="C175" s="128">
        <v>0</v>
      </c>
      <c r="D175" s="129">
        <v>0</v>
      </c>
      <c r="E175" s="129">
        <v>0</v>
      </c>
      <c r="F175" s="126" t="e">
        <f t="shared" si="9"/>
        <v>#DIV/0!</v>
      </c>
      <c r="J175" s="21"/>
    </row>
    <row r="176" spans="2:10" ht="38.5" thickBot="1">
      <c r="B176" s="130" t="s">
        <v>113</v>
      </c>
      <c r="C176" s="131">
        <v>0</v>
      </c>
      <c r="D176" s="132">
        <v>0</v>
      </c>
      <c r="E176" s="132">
        <v>0</v>
      </c>
      <c r="F176" s="126" t="e">
        <f t="shared" si="9"/>
        <v>#DIV/0!</v>
      </c>
      <c r="J176" s="21"/>
    </row>
    <row r="177" spans="2:10" ht="38" customHeight="1" thickBot="1">
      <c r="B177" s="134" t="s">
        <v>114</v>
      </c>
      <c r="C177" s="135">
        <f>SUM(C172:C176)</f>
        <v>0</v>
      </c>
      <c r="D177" s="136">
        <f>SUM(D172:D176)</f>
        <v>0</v>
      </c>
      <c r="E177" s="136">
        <f>SUM(E172:E176)</f>
        <v>0</v>
      </c>
      <c r="F177" s="137" t="e">
        <f t="shared" ref="F177" si="10">E177/D177*$F$2</f>
        <v>#DIV/0!</v>
      </c>
      <c r="G177" s="24"/>
      <c r="H177" s="24"/>
      <c r="I177" s="24"/>
      <c r="J177" s="13"/>
    </row>
    <row r="178" spans="2:10" ht="8.5" customHeight="1" thickBot="1"/>
    <row r="179" spans="2:10" ht="27">
      <c r="B179" s="107" t="s">
        <v>159</v>
      </c>
      <c r="C179" s="25"/>
      <c r="D179" s="25"/>
      <c r="E179" s="25"/>
      <c r="F179" s="25"/>
      <c r="G179" s="25"/>
      <c r="H179" s="25"/>
      <c r="I179" s="25"/>
      <c r="J179" s="26"/>
    </row>
    <row r="180" spans="2:10" ht="19">
      <c r="B180" s="109" t="s">
        <v>120</v>
      </c>
      <c r="C180" s="16"/>
      <c r="D180" s="16"/>
      <c r="E180" s="16"/>
      <c r="F180" s="16"/>
      <c r="G180" s="16"/>
      <c r="H180" s="16"/>
      <c r="I180" s="16"/>
      <c r="J180" s="17"/>
    </row>
    <row r="181" spans="2:10" ht="16.5">
      <c r="B181" s="295"/>
      <c r="C181" s="296"/>
      <c r="D181" s="111" t="s">
        <v>54</v>
      </c>
      <c r="E181" s="14"/>
      <c r="F181" s="14"/>
      <c r="G181" s="14"/>
      <c r="H181" s="14"/>
      <c r="I181" s="14"/>
      <c r="J181" s="18"/>
    </row>
    <row r="182" spans="2:10" ht="16.5">
      <c r="B182" s="291" t="s">
        <v>99</v>
      </c>
      <c r="C182" s="292"/>
      <c r="D182" s="118">
        <v>2</v>
      </c>
      <c r="E182" s="14"/>
      <c r="F182" s="14"/>
      <c r="G182" s="14"/>
      <c r="H182" s="14"/>
      <c r="I182" s="14"/>
      <c r="J182" s="18"/>
    </row>
    <row r="183" spans="2:10" ht="16.5">
      <c r="B183" s="291" t="s">
        <v>100</v>
      </c>
      <c r="C183" s="292"/>
      <c r="D183" s="118">
        <v>1</v>
      </c>
      <c r="E183" s="14"/>
      <c r="F183" s="14"/>
      <c r="G183" s="14"/>
      <c r="H183" s="14"/>
      <c r="I183" s="14"/>
      <c r="J183" s="18"/>
    </row>
    <row r="184" spans="2:10" ht="16.5">
      <c r="B184" s="291" t="s">
        <v>101</v>
      </c>
      <c r="C184" s="292"/>
      <c r="D184" s="118">
        <v>0</v>
      </c>
      <c r="E184" s="14"/>
      <c r="F184" s="14"/>
      <c r="G184" s="14"/>
      <c r="H184" s="14"/>
      <c r="I184" s="14"/>
      <c r="J184" s="18"/>
    </row>
    <row r="185" spans="2:10" ht="15.5">
      <c r="B185" s="19"/>
      <c r="C185" s="14"/>
      <c r="D185" s="14"/>
      <c r="E185" s="14"/>
      <c r="F185" s="14"/>
      <c r="G185" s="14"/>
      <c r="H185" s="14"/>
      <c r="I185" s="14"/>
      <c r="J185" s="18"/>
    </row>
    <row r="186" spans="2:10" ht="19">
      <c r="B186" s="109" t="s">
        <v>102</v>
      </c>
      <c r="C186" s="16"/>
      <c r="D186" s="16"/>
      <c r="E186" s="16"/>
      <c r="F186" s="16"/>
      <c r="G186" s="16"/>
      <c r="H186" s="16"/>
      <c r="I186" s="16"/>
      <c r="J186" s="17"/>
    </row>
    <row r="187" spans="2:10" ht="19">
      <c r="B187" s="114" t="s">
        <v>106</v>
      </c>
      <c r="C187" s="115"/>
      <c r="D187" s="115"/>
      <c r="E187" s="16" t="e">
        <f>(E202-C202)*F177</f>
        <v>#DIV/0!</v>
      </c>
      <c r="F187" s="20"/>
      <c r="G187" s="20"/>
      <c r="H187" s="20"/>
      <c r="I187" s="14"/>
      <c r="J187" s="18"/>
    </row>
    <row r="188" spans="2:10" ht="19">
      <c r="B188" s="116"/>
      <c r="C188" s="112"/>
      <c r="D188" s="111" t="s">
        <v>54</v>
      </c>
      <c r="E188" s="14"/>
      <c r="F188" s="14"/>
      <c r="G188" s="14"/>
      <c r="H188" s="14"/>
      <c r="I188" s="14"/>
      <c r="J188" s="18"/>
    </row>
    <row r="189" spans="2:10" ht="16.5">
      <c r="B189" s="291" t="s">
        <v>103</v>
      </c>
      <c r="C189" s="292"/>
      <c r="D189" s="118">
        <v>2</v>
      </c>
      <c r="E189" s="14"/>
      <c r="F189" s="14"/>
      <c r="G189" s="14"/>
      <c r="H189" s="14"/>
      <c r="I189" s="14"/>
      <c r="J189" s="18"/>
    </row>
    <row r="190" spans="2:10" ht="16.5">
      <c r="B190" s="291" t="s">
        <v>104</v>
      </c>
      <c r="C190" s="292"/>
      <c r="D190" s="118">
        <v>1</v>
      </c>
      <c r="E190" s="14"/>
      <c r="F190" s="14"/>
      <c r="G190" s="14"/>
      <c r="H190" s="14"/>
      <c r="I190" s="14"/>
      <c r="J190" s="18"/>
    </row>
    <row r="191" spans="2:10" ht="16.5">
      <c r="B191" s="293" t="s">
        <v>105</v>
      </c>
      <c r="C191" s="294"/>
      <c r="D191" s="118">
        <v>0</v>
      </c>
      <c r="J191" s="21"/>
    </row>
    <row r="192" spans="2:10">
      <c r="B192" s="22"/>
      <c r="J192" s="21"/>
    </row>
    <row r="193" spans="2:10" ht="19">
      <c r="B193" s="109" t="s">
        <v>121</v>
      </c>
      <c r="C193" s="15"/>
      <c r="D193" s="15"/>
      <c r="E193" s="15"/>
      <c r="F193" s="15"/>
      <c r="G193" s="15"/>
      <c r="H193" s="15"/>
      <c r="I193" s="15"/>
      <c r="J193" s="23"/>
    </row>
    <row r="194" spans="2:10" ht="15">
      <c r="B194" s="22"/>
      <c r="F194" s="119" t="s">
        <v>107</v>
      </c>
      <c r="J194" s="21"/>
    </row>
    <row r="195" spans="2:10" ht="37.5" customHeight="1">
      <c r="B195" s="288" t="s">
        <v>108</v>
      </c>
      <c r="C195" s="120" t="s">
        <v>115</v>
      </c>
      <c r="D195" s="290" t="s">
        <v>123</v>
      </c>
      <c r="E195" s="290"/>
      <c r="F195" s="290"/>
      <c r="J195" s="21"/>
    </row>
    <row r="196" spans="2:10" ht="30.5" customHeight="1" thickBot="1">
      <c r="B196" s="289"/>
      <c r="C196" s="121" t="s">
        <v>116</v>
      </c>
      <c r="D196" s="122" t="s">
        <v>117</v>
      </c>
      <c r="E196" s="122" t="s">
        <v>118</v>
      </c>
      <c r="F196" s="122" t="s">
        <v>119</v>
      </c>
      <c r="J196" s="21"/>
    </row>
    <row r="197" spans="2:10" ht="31.5" customHeight="1" thickBot="1">
      <c r="B197" s="123" t="s">
        <v>109</v>
      </c>
      <c r="C197" s="124">
        <v>0</v>
      </c>
      <c r="D197" s="125">
        <v>0</v>
      </c>
      <c r="E197" s="125">
        <v>0</v>
      </c>
      <c r="F197" s="126" t="e">
        <f>E197/D197</f>
        <v>#DIV/0!</v>
      </c>
      <c r="J197" s="21"/>
    </row>
    <row r="198" spans="2:10" ht="34.5" customHeight="1" thickBot="1">
      <c r="B198" s="127" t="s">
        <v>110</v>
      </c>
      <c r="C198" s="128">
        <v>0</v>
      </c>
      <c r="D198" s="129">
        <v>0</v>
      </c>
      <c r="E198" s="129">
        <v>0</v>
      </c>
      <c r="F198" s="126" t="e">
        <f t="shared" ref="F198:F201" si="11">E198/D198</f>
        <v>#DIV/0!</v>
      </c>
      <c r="J198" s="21"/>
    </row>
    <row r="199" spans="2:10" ht="34" customHeight="1" thickBot="1">
      <c r="B199" s="127" t="s">
        <v>111</v>
      </c>
      <c r="C199" s="128">
        <v>0</v>
      </c>
      <c r="D199" s="129">
        <v>0</v>
      </c>
      <c r="E199" s="129">
        <v>0</v>
      </c>
      <c r="F199" s="126" t="e">
        <f t="shared" si="11"/>
        <v>#DIV/0!</v>
      </c>
      <c r="J199" s="21"/>
    </row>
    <row r="200" spans="2:10" ht="38.5" thickBot="1">
      <c r="B200" s="127" t="s">
        <v>112</v>
      </c>
      <c r="C200" s="128">
        <v>0</v>
      </c>
      <c r="D200" s="129">
        <v>0</v>
      </c>
      <c r="E200" s="129">
        <v>0</v>
      </c>
      <c r="F200" s="126" t="e">
        <f t="shared" si="11"/>
        <v>#DIV/0!</v>
      </c>
      <c r="J200" s="21"/>
    </row>
    <row r="201" spans="2:10" ht="35.5" customHeight="1" thickBot="1">
      <c r="B201" s="130" t="s">
        <v>113</v>
      </c>
      <c r="C201" s="131">
        <v>0</v>
      </c>
      <c r="D201" s="132">
        <v>0</v>
      </c>
      <c r="E201" s="132">
        <v>0</v>
      </c>
      <c r="F201" s="126" t="e">
        <f t="shared" si="11"/>
        <v>#DIV/0!</v>
      </c>
      <c r="J201" s="21"/>
    </row>
    <row r="202" spans="2:10" ht="33.5" customHeight="1" thickBot="1">
      <c r="B202" s="134" t="s">
        <v>114</v>
      </c>
      <c r="C202" s="135">
        <f>SUM(C197:C201)</f>
        <v>0</v>
      </c>
      <c r="D202" s="136">
        <f>SUM(D197:D201)</f>
        <v>0</v>
      </c>
      <c r="E202" s="136">
        <f>SUM(E197:E201)</f>
        <v>0</v>
      </c>
      <c r="F202" s="137" t="e">
        <f t="shared" ref="F202" si="12">E202/D202*$F$2</f>
        <v>#DIV/0!</v>
      </c>
      <c r="G202" s="24"/>
      <c r="H202" s="24"/>
      <c r="I202" s="24"/>
      <c r="J202" s="13"/>
    </row>
    <row r="203" spans="2:10" ht="13" customHeight="1" thickBot="1"/>
    <row r="204" spans="2:10" ht="27">
      <c r="B204" s="107" t="s">
        <v>72</v>
      </c>
      <c r="C204" s="25"/>
      <c r="D204" s="25"/>
      <c r="E204" s="25"/>
      <c r="F204" s="25"/>
      <c r="G204" s="25"/>
      <c r="H204" s="25"/>
      <c r="I204" s="25"/>
      <c r="J204" s="26"/>
    </row>
    <row r="205" spans="2:10" ht="19">
      <c r="B205" s="109" t="s">
        <v>120</v>
      </c>
      <c r="C205" s="16"/>
      <c r="D205" s="16"/>
      <c r="E205" s="16"/>
      <c r="F205" s="16"/>
      <c r="G205" s="16"/>
      <c r="H205" s="16"/>
      <c r="I205" s="16"/>
      <c r="J205" s="17"/>
    </row>
    <row r="206" spans="2:10" ht="12" customHeight="1">
      <c r="B206" s="295"/>
      <c r="C206" s="296"/>
      <c r="D206" s="111" t="s">
        <v>54</v>
      </c>
      <c r="E206" s="14"/>
      <c r="F206" s="14"/>
      <c r="G206" s="14"/>
      <c r="H206" s="14"/>
      <c r="I206" s="14"/>
      <c r="J206" s="18"/>
    </row>
    <row r="207" spans="2:10" ht="16.5">
      <c r="B207" s="291" t="s">
        <v>99</v>
      </c>
      <c r="C207" s="292"/>
      <c r="D207" s="118">
        <v>2</v>
      </c>
      <c r="E207" s="14"/>
      <c r="F207" s="14"/>
      <c r="G207" s="14"/>
      <c r="H207" s="14"/>
      <c r="I207" s="14"/>
      <c r="J207" s="18"/>
    </row>
    <row r="208" spans="2:10" ht="16.5">
      <c r="B208" s="291" t="s">
        <v>100</v>
      </c>
      <c r="C208" s="292"/>
      <c r="D208" s="118">
        <v>1</v>
      </c>
      <c r="E208" s="14"/>
      <c r="F208" s="14"/>
      <c r="G208" s="14"/>
      <c r="H208" s="14"/>
      <c r="I208" s="14"/>
      <c r="J208" s="18"/>
    </row>
    <row r="209" spans="2:10" ht="16.5">
      <c r="B209" s="291" t="s">
        <v>101</v>
      </c>
      <c r="C209" s="292"/>
      <c r="D209" s="118">
        <v>0</v>
      </c>
      <c r="E209" s="14"/>
      <c r="F209" s="14"/>
      <c r="G209" s="14"/>
      <c r="H209" s="14"/>
      <c r="I209" s="14"/>
      <c r="J209" s="18"/>
    </row>
    <row r="210" spans="2:10" ht="8.5" customHeight="1">
      <c r="B210" s="19"/>
      <c r="C210" s="14"/>
      <c r="D210" s="14"/>
      <c r="E210" s="14"/>
      <c r="F210" s="14"/>
      <c r="G210" s="14"/>
      <c r="H210" s="14"/>
      <c r="I210" s="14"/>
      <c r="J210" s="18"/>
    </row>
    <row r="211" spans="2:10" ht="19">
      <c r="B211" s="109" t="s">
        <v>102</v>
      </c>
      <c r="C211" s="16"/>
      <c r="D211" s="16"/>
      <c r="E211" s="16"/>
      <c r="F211" s="16"/>
      <c r="G211" s="16"/>
      <c r="H211" s="16"/>
      <c r="I211" s="16"/>
      <c r="J211" s="17"/>
    </row>
    <row r="212" spans="2:10" ht="19">
      <c r="B212" s="114" t="s">
        <v>106</v>
      </c>
      <c r="C212" s="115"/>
      <c r="D212" s="115"/>
      <c r="E212" s="16" t="e">
        <f>(E227-C227)*F202</f>
        <v>#DIV/0!</v>
      </c>
      <c r="F212" s="20"/>
      <c r="G212" s="20"/>
      <c r="H212" s="20"/>
      <c r="I212" s="14"/>
      <c r="J212" s="18"/>
    </row>
    <row r="213" spans="2:10" ht="19">
      <c r="B213" s="116"/>
      <c r="C213" s="112"/>
      <c r="D213" s="111" t="s">
        <v>54</v>
      </c>
      <c r="E213" s="14"/>
      <c r="F213" s="14"/>
      <c r="G213" s="14"/>
      <c r="H213" s="14"/>
      <c r="I213" s="14"/>
      <c r="J213" s="18"/>
    </row>
    <row r="214" spans="2:10" ht="16.5">
      <c r="B214" s="291" t="s">
        <v>103</v>
      </c>
      <c r="C214" s="292"/>
      <c r="D214" s="118">
        <v>2</v>
      </c>
      <c r="E214" s="14"/>
      <c r="F214" s="14"/>
      <c r="G214" s="14"/>
      <c r="H214" s="14"/>
      <c r="I214" s="14"/>
      <c r="J214" s="18"/>
    </row>
    <row r="215" spans="2:10" ht="16.5">
      <c r="B215" s="291" t="s">
        <v>104</v>
      </c>
      <c r="C215" s="292"/>
      <c r="D215" s="118">
        <v>1</v>
      </c>
      <c r="E215" s="14"/>
      <c r="F215" s="14"/>
      <c r="G215" s="14"/>
      <c r="H215" s="14"/>
      <c r="I215" s="14"/>
      <c r="J215" s="18"/>
    </row>
    <row r="216" spans="2:10" ht="16.5">
      <c r="B216" s="293" t="s">
        <v>105</v>
      </c>
      <c r="C216" s="294"/>
      <c r="D216" s="118">
        <v>0</v>
      </c>
      <c r="J216" s="21"/>
    </row>
    <row r="217" spans="2:10">
      <c r="B217" s="22"/>
      <c r="J217" s="21"/>
    </row>
    <row r="218" spans="2:10" ht="19">
      <c r="B218" s="109" t="s">
        <v>121</v>
      </c>
      <c r="C218" s="15"/>
      <c r="D218" s="15"/>
      <c r="E218" s="15"/>
      <c r="F218" s="15"/>
      <c r="G218" s="15"/>
      <c r="H218" s="15"/>
      <c r="I218" s="15"/>
      <c r="J218" s="23"/>
    </row>
    <row r="219" spans="2:10" ht="15">
      <c r="B219" s="22"/>
      <c r="F219" s="119" t="s">
        <v>107</v>
      </c>
      <c r="J219" s="21"/>
    </row>
    <row r="220" spans="2:10" ht="38">
      <c r="B220" s="288" t="s">
        <v>108</v>
      </c>
      <c r="C220" s="120" t="s">
        <v>115</v>
      </c>
      <c r="D220" s="290" t="s">
        <v>123</v>
      </c>
      <c r="E220" s="290"/>
      <c r="F220" s="290"/>
      <c r="J220" s="21"/>
    </row>
    <row r="221" spans="2:10" ht="38.5" thickBot="1">
      <c r="B221" s="289"/>
      <c r="C221" s="121" t="s">
        <v>116</v>
      </c>
      <c r="D221" s="122" t="s">
        <v>117</v>
      </c>
      <c r="E221" s="122" t="s">
        <v>118</v>
      </c>
      <c r="F221" s="122" t="s">
        <v>119</v>
      </c>
      <c r="J221" s="21"/>
    </row>
    <row r="222" spans="2:10" ht="38.5" thickBot="1">
      <c r="B222" s="123" t="s">
        <v>109</v>
      </c>
      <c r="C222" s="124">
        <v>0</v>
      </c>
      <c r="D222" s="125">
        <v>0</v>
      </c>
      <c r="E222" s="125">
        <v>0</v>
      </c>
      <c r="F222" s="126" t="e">
        <f>E222/D222</f>
        <v>#DIV/0!</v>
      </c>
      <c r="J222" s="21"/>
    </row>
    <row r="223" spans="2:10" ht="38.5" thickBot="1">
      <c r="B223" s="127" t="s">
        <v>110</v>
      </c>
      <c r="C223" s="128">
        <v>0</v>
      </c>
      <c r="D223" s="129">
        <v>0</v>
      </c>
      <c r="E223" s="129">
        <v>0</v>
      </c>
      <c r="F223" s="126" t="e">
        <f t="shared" ref="F223:F226" si="13">E223/D223</f>
        <v>#DIV/0!</v>
      </c>
      <c r="J223" s="21"/>
    </row>
    <row r="224" spans="2:10" ht="38.5" thickBot="1">
      <c r="B224" s="127" t="s">
        <v>111</v>
      </c>
      <c r="C224" s="128">
        <v>0</v>
      </c>
      <c r="D224" s="129">
        <v>0</v>
      </c>
      <c r="E224" s="129">
        <v>0</v>
      </c>
      <c r="F224" s="126" t="e">
        <f t="shared" si="13"/>
        <v>#DIV/0!</v>
      </c>
      <c r="J224" s="21"/>
    </row>
    <row r="225" spans="2:10" ht="38.5" thickBot="1">
      <c r="B225" s="127" t="s">
        <v>112</v>
      </c>
      <c r="C225" s="128">
        <v>0</v>
      </c>
      <c r="D225" s="129">
        <v>0</v>
      </c>
      <c r="E225" s="129">
        <v>0</v>
      </c>
      <c r="F225" s="126" t="e">
        <f t="shared" si="13"/>
        <v>#DIV/0!</v>
      </c>
      <c r="J225" s="21"/>
    </row>
    <row r="226" spans="2:10" ht="38.5" thickBot="1">
      <c r="B226" s="130" t="s">
        <v>113</v>
      </c>
      <c r="C226" s="131">
        <v>0</v>
      </c>
      <c r="D226" s="132">
        <v>0</v>
      </c>
      <c r="E226" s="132">
        <v>0</v>
      </c>
      <c r="F226" s="126" t="e">
        <f t="shared" si="13"/>
        <v>#DIV/0!</v>
      </c>
      <c r="J226" s="21"/>
    </row>
    <row r="227" spans="2:10" ht="38.5" thickBot="1">
      <c r="B227" s="134" t="s">
        <v>114</v>
      </c>
      <c r="C227" s="135">
        <f>SUM(C222:C226)</f>
        <v>0</v>
      </c>
      <c r="D227" s="136">
        <f>SUM(D222:D226)</f>
        <v>0</v>
      </c>
      <c r="E227" s="136">
        <f>SUM(E222:E226)</f>
        <v>0</v>
      </c>
      <c r="F227" s="137" t="e">
        <f t="shared" ref="F227" si="14">E227/D227*$F$2</f>
        <v>#DIV/0!</v>
      </c>
      <c r="G227" s="24"/>
      <c r="H227" s="24"/>
      <c r="I227" s="24"/>
      <c r="J227" s="13"/>
    </row>
    <row r="228" spans="2:10" ht="20" customHeight="1" thickBot="1"/>
    <row r="229" spans="2:10" ht="27">
      <c r="B229" s="107" t="s">
        <v>160</v>
      </c>
      <c r="C229" s="25"/>
      <c r="D229" s="25"/>
      <c r="E229" s="25"/>
      <c r="F229" s="25"/>
      <c r="G229" s="25"/>
      <c r="H229" s="25"/>
      <c r="I229" s="25"/>
      <c r="J229" s="26"/>
    </row>
    <row r="230" spans="2:10" ht="19">
      <c r="B230" s="109" t="s">
        <v>120</v>
      </c>
      <c r="C230" s="16"/>
      <c r="D230" s="16"/>
      <c r="E230" s="16"/>
      <c r="F230" s="16"/>
      <c r="G230" s="16"/>
      <c r="H230" s="16"/>
      <c r="I230" s="16"/>
      <c r="J230" s="17"/>
    </row>
    <row r="231" spans="2:10" ht="16.5">
      <c r="B231" s="295"/>
      <c r="C231" s="296"/>
      <c r="D231" s="111" t="s">
        <v>54</v>
      </c>
      <c r="E231" s="14"/>
      <c r="F231" s="14"/>
      <c r="G231" s="14"/>
      <c r="H231" s="14"/>
      <c r="I231" s="14"/>
      <c r="J231" s="18"/>
    </row>
    <row r="232" spans="2:10" ht="16.5">
      <c r="B232" s="291" t="s">
        <v>99</v>
      </c>
      <c r="C232" s="292"/>
      <c r="D232" s="118">
        <v>2</v>
      </c>
      <c r="E232" s="14"/>
      <c r="F232" s="14"/>
      <c r="G232" s="14"/>
      <c r="H232" s="14"/>
      <c r="I232" s="14"/>
      <c r="J232" s="18"/>
    </row>
    <row r="233" spans="2:10" ht="16.5">
      <c r="B233" s="291" t="s">
        <v>100</v>
      </c>
      <c r="C233" s="292"/>
      <c r="D233" s="118">
        <v>1</v>
      </c>
      <c r="E233" s="14"/>
      <c r="F233" s="14"/>
      <c r="G233" s="14"/>
      <c r="H233" s="14"/>
      <c r="I233" s="14"/>
      <c r="J233" s="18"/>
    </row>
    <row r="234" spans="2:10" ht="16.5">
      <c r="B234" s="291" t="s">
        <v>101</v>
      </c>
      <c r="C234" s="292"/>
      <c r="D234" s="118">
        <v>0</v>
      </c>
      <c r="E234" s="14"/>
      <c r="F234" s="14"/>
      <c r="G234" s="14"/>
      <c r="H234" s="14"/>
      <c r="I234" s="14"/>
      <c r="J234" s="18"/>
    </row>
    <row r="235" spans="2:10" ht="15.5">
      <c r="B235" s="19"/>
      <c r="C235" s="14"/>
      <c r="D235" s="14"/>
      <c r="E235" s="14"/>
      <c r="F235" s="14"/>
      <c r="G235" s="14"/>
      <c r="H235" s="14"/>
      <c r="I235" s="14"/>
      <c r="J235" s="18"/>
    </row>
    <row r="236" spans="2:10" ht="19">
      <c r="B236" s="109" t="s">
        <v>102</v>
      </c>
      <c r="C236" s="16"/>
      <c r="D236" s="16"/>
      <c r="E236" s="16"/>
      <c r="F236" s="16"/>
      <c r="G236" s="16"/>
      <c r="H236" s="16"/>
      <c r="I236" s="16"/>
      <c r="J236" s="17"/>
    </row>
    <row r="237" spans="2:10" ht="19">
      <c r="B237" s="114" t="s">
        <v>106</v>
      </c>
      <c r="C237" s="115"/>
      <c r="D237" s="115"/>
      <c r="E237" s="16" t="e">
        <f>(E252-C252)*F227</f>
        <v>#DIV/0!</v>
      </c>
      <c r="F237" s="20"/>
      <c r="G237" s="20"/>
      <c r="H237" s="20"/>
      <c r="I237" s="14"/>
      <c r="J237" s="18"/>
    </row>
    <row r="238" spans="2:10" ht="19">
      <c r="B238" s="116"/>
      <c r="C238" s="112"/>
      <c r="D238" s="111" t="s">
        <v>54</v>
      </c>
      <c r="E238" s="14"/>
      <c r="F238" s="14"/>
      <c r="G238" s="14"/>
      <c r="H238" s="14"/>
      <c r="I238" s="14"/>
      <c r="J238" s="18"/>
    </row>
    <row r="239" spans="2:10" ht="16.5">
      <c r="B239" s="291" t="s">
        <v>103</v>
      </c>
      <c r="C239" s="292"/>
      <c r="D239" s="118">
        <v>2</v>
      </c>
      <c r="E239" s="14"/>
      <c r="F239" s="14"/>
      <c r="G239" s="14"/>
      <c r="H239" s="14"/>
      <c r="I239" s="14"/>
      <c r="J239" s="18"/>
    </row>
    <row r="240" spans="2:10" ht="16.5">
      <c r="B240" s="291" t="s">
        <v>104</v>
      </c>
      <c r="C240" s="292"/>
      <c r="D240" s="118">
        <v>1</v>
      </c>
      <c r="E240" s="14"/>
      <c r="F240" s="14"/>
      <c r="G240" s="14"/>
      <c r="H240" s="14"/>
      <c r="I240" s="14"/>
      <c r="J240" s="18"/>
    </row>
    <row r="241" spans="2:10" ht="16.5">
      <c r="B241" s="293" t="s">
        <v>105</v>
      </c>
      <c r="C241" s="294"/>
      <c r="D241" s="118">
        <v>0</v>
      </c>
      <c r="J241" s="21"/>
    </row>
    <row r="242" spans="2:10">
      <c r="B242" s="22"/>
      <c r="J242" s="21"/>
    </row>
    <row r="243" spans="2:10" ht="19">
      <c r="B243" s="109" t="s">
        <v>121</v>
      </c>
      <c r="C243" s="15"/>
      <c r="D243" s="15"/>
      <c r="E243" s="15"/>
      <c r="F243" s="15"/>
      <c r="G243" s="15"/>
      <c r="H243" s="15"/>
      <c r="I243" s="15"/>
      <c r="J243" s="23"/>
    </row>
    <row r="244" spans="2:10" ht="15">
      <c r="B244" s="22"/>
      <c r="F244" s="119" t="s">
        <v>107</v>
      </c>
      <c r="J244" s="21"/>
    </row>
    <row r="245" spans="2:10" ht="38">
      <c r="B245" s="288" t="s">
        <v>108</v>
      </c>
      <c r="C245" s="120" t="s">
        <v>115</v>
      </c>
      <c r="D245" s="290" t="s">
        <v>123</v>
      </c>
      <c r="E245" s="290"/>
      <c r="F245" s="290"/>
      <c r="J245" s="21"/>
    </row>
    <row r="246" spans="2:10" ht="38.5" thickBot="1">
      <c r="B246" s="289"/>
      <c r="C246" s="121" t="s">
        <v>116</v>
      </c>
      <c r="D246" s="122" t="s">
        <v>117</v>
      </c>
      <c r="E246" s="122" t="s">
        <v>118</v>
      </c>
      <c r="F246" s="122" t="s">
        <v>119</v>
      </c>
      <c r="J246" s="21"/>
    </row>
    <row r="247" spans="2:10" ht="37" customHeight="1" thickBot="1">
      <c r="B247" s="123" t="s">
        <v>109</v>
      </c>
      <c r="C247" s="124">
        <v>0</v>
      </c>
      <c r="D247" s="125">
        <v>0</v>
      </c>
      <c r="E247" s="125">
        <v>0</v>
      </c>
      <c r="F247" s="126" t="e">
        <f>E247/D247</f>
        <v>#DIV/0!</v>
      </c>
      <c r="J247" s="21"/>
    </row>
    <row r="248" spans="2:10" ht="33" customHeight="1" thickBot="1">
      <c r="B248" s="127" t="s">
        <v>110</v>
      </c>
      <c r="C248" s="128">
        <v>0</v>
      </c>
      <c r="D248" s="129">
        <v>0</v>
      </c>
      <c r="E248" s="129">
        <v>0</v>
      </c>
      <c r="F248" s="126" t="e">
        <f t="shared" ref="F248:F251" si="15">E248/D248</f>
        <v>#DIV/0!</v>
      </c>
      <c r="J248" s="21"/>
    </row>
    <row r="249" spans="2:10" ht="33" customHeight="1" thickBot="1">
      <c r="B249" s="127" t="s">
        <v>111</v>
      </c>
      <c r="C249" s="128">
        <v>0</v>
      </c>
      <c r="D249" s="129">
        <v>0</v>
      </c>
      <c r="E249" s="129">
        <v>0</v>
      </c>
      <c r="F249" s="126" t="e">
        <f t="shared" si="15"/>
        <v>#DIV/0!</v>
      </c>
      <c r="J249" s="21"/>
    </row>
    <row r="250" spans="2:10" ht="38.5" thickBot="1">
      <c r="B250" s="127" t="s">
        <v>112</v>
      </c>
      <c r="C250" s="128">
        <v>0</v>
      </c>
      <c r="D250" s="129">
        <v>0</v>
      </c>
      <c r="E250" s="129">
        <v>0</v>
      </c>
      <c r="F250" s="126" t="e">
        <f t="shared" si="15"/>
        <v>#DIV/0!</v>
      </c>
      <c r="J250" s="21"/>
    </row>
    <row r="251" spans="2:10" ht="32.5" customHeight="1" thickBot="1">
      <c r="B251" s="130" t="s">
        <v>113</v>
      </c>
      <c r="C251" s="131">
        <v>0</v>
      </c>
      <c r="D251" s="132">
        <v>0</v>
      </c>
      <c r="E251" s="132">
        <v>0</v>
      </c>
      <c r="F251" s="126" t="e">
        <f t="shared" si="15"/>
        <v>#DIV/0!</v>
      </c>
      <c r="J251" s="21"/>
    </row>
    <row r="252" spans="2:10" ht="34.5" customHeight="1" thickBot="1">
      <c r="B252" s="134" t="s">
        <v>114</v>
      </c>
      <c r="C252" s="135">
        <f>SUM(C247:C251)</f>
        <v>0</v>
      </c>
      <c r="D252" s="136">
        <f>SUM(D247:D251)</f>
        <v>0</v>
      </c>
      <c r="E252" s="136">
        <f>SUM(E247:E251)</f>
        <v>0</v>
      </c>
      <c r="F252" s="137" t="e">
        <f t="shared" ref="F252" si="16">E252/D252*$F$2</f>
        <v>#DIV/0!</v>
      </c>
      <c r="G252" s="24"/>
      <c r="H252" s="24"/>
      <c r="I252" s="24"/>
      <c r="J252" s="13"/>
    </row>
    <row r="253" spans="2:10" ht="20" customHeight="1" thickBot="1"/>
    <row r="254" spans="2:10" ht="27">
      <c r="B254" s="107" t="s">
        <v>161</v>
      </c>
      <c r="C254" s="25"/>
      <c r="D254" s="25"/>
      <c r="E254" s="25"/>
      <c r="F254" s="25"/>
      <c r="G254" s="25"/>
      <c r="H254" s="25"/>
      <c r="I254" s="25"/>
      <c r="J254" s="26"/>
    </row>
    <row r="255" spans="2:10" ht="19">
      <c r="B255" s="109" t="s">
        <v>120</v>
      </c>
      <c r="C255" s="16"/>
      <c r="D255" s="16"/>
      <c r="E255" s="16"/>
      <c r="F255" s="16"/>
      <c r="G255" s="16"/>
      <c r="H255" s="16"/>
      <c r="I255" s="16"/>
      <c r="J255" s="17"/>
    </row>
    <row r="256" spans="2:10" ht="16.5">
      <c r="B256" s="295"/>
      <c r="C256" s="296"/>
      <c r="D256" s="111" t="s">
        <v>54</v>
      </c>
      <c r="E256" s="14"/>
      <c r="F256" s="14"/>
      <c r="G256" s="14"/>
      <c r="H256" s="14"/>
      <c r="I256" s="14"/>
      <c r="J256" s="18"/>
    </row>
    <row r="257" spans="2:10" ht="16.5">
      <c r="B257" s="291" t="s">
        <v>99</v>
      </c>
      <c r="C257" s="292"/>
      <c r="D257" s="118">
        <v>2</v>
      </c>
      <c r="E257" s="14"/>
      <c r="F257" s="14"/>
      <c r="G257" s="14"/>
      <c r="H257" s="14"/>
      <c r="I257" s="14"/>
      <c r="J257" s="18"/>
    </row>
    <row r="258" spans="2:10" ht="16.5">
      <c r="B258" s="291" t="s">
        <v>100</v>
      </c>
      <c r="C258" s="292"/>
      <c r="D258" s="118">
        <v>1</v>
      </c>
      <c r="E258" s="14"/>
      <c r="F258" s="14"/>
      <c r="G258" s="14"/>
      <c r="H258" s="14"/>
      <c r="I258" s="14"/>
      <c r="J258" s="18"/>
    </row>
    <row r="259" spans="2:10" ht="16.5">
      <c r="B259" s="291" t="s">
        <v>101</v>
      </c>
      <c r="C259" s="292"/>
      <c r="D259" s="118">
        <v>0</v>
      </c>
      <c r="E259" s="14"/>
      <c r="F259" s="14"/>
      <c r="G259" s="14"/>
      <c r="H259" s="14"/>
      <c r="I259" s="14"/>
      <c r="J259" s="18"/>
    </row>
    <row r="260" spans="2:10" ht="15.5">
      <c r="B260" s="19"/>
      <c r="C260" s="14"/>
      <c r="D260" s="14"/>
      <c r="E260" s="14"/>
      <c r="F260" s="14"/>
      <c r="G260" s="14"/>
      <c r="H260" s="14"/>
      <c r="I260" s="14"/>
      <c r="J260" s="18"/>
    </row>
    <row r="261" spans="2:10" ht="19">
      <c r="B261" s="109" t="s">
        <v>102</v>
      </c>
      <c r="C261" s="16"/>
      <c r="D261" s="16"/>
      <c r="E261" s="16"/>
      <c r="F261" s="16"/>
      <c r="G261" s="16"/>
      <c r="H261" s="16"/>
      <c r="I261" s="16"/>
      <c r="J261" s="17"/>
    </row>
    <row r="262" spans="2:10" ht="19">
      <c r="B262" s="114" t="s">
        <v>106</v>
      </c>
      <c r="C262" s="115"/>
      <c r="D262" s="115"/>
      <c r="E262" s="16" t="e">
        <f>(E277-C277)*F252</f>
        <v>#DIV/0!</v>
      </c>
      <c r="F262" s="20"/>
      <c r="G262" s="20"/>
      <c r="H262" s="20"/>
      <c r="I262" s="14"/>
      <c r="J262" s="18"/>
    </row>
    <row r="263" spans="2:10" ht="19">
      <c r="B263" s="116"/>
      <c r="C263" s="112"/>
      <c r="D263" s="111" t="s">
        <v>54</v>
      </c>
      <c r="E263" s="14"/>
      <c r="F263" s="14"/>
      <c r="G263" s="14"/>
      <c r="H263" s="14"/>
      <c r="I263" s="14"/>
      <c r="J263" s="18"/>
    </row>
    <row r="264" spans="2:10" ht="16.5">
      <c r="B264" s="291" t="s">
        <v>103</v>
      </c>
      <c r="C264" s="292"/>
      <c r="D264" s="118">
        <v>2</v>
      </c>
      <c r="E264" s="14"/>
      <c r="F264" s="14"/>
      <c r="G264" s="14"/>
      <c r="H264" s="14"/>
      <c r="I264" s="14"/>
      <c r="J264" s="18"/>
    </row>
    <row r="265" spans="2:10" ht="16.5">
      <c r="B265" s="291" t="s">
        <v>104</v>
      </c>
      <c r="C265" s="292"/>
      <c r="D265" s="118">
        <v>1</v>
      </c>
      <c r="E265" s="14"/>
      <c r="F265" s="14"/>
      <c r="G265" s="14"/>
      <c r="H265" s="14"/>
      <c r="I265" s="14"/>
      <c r="J265" s="18"/>
    </row>
    <row r="266" spans="2:10" ht="16.5">
      <c r="B266" s="293" t="s">
        <v>105</v>
      </c>
      <c r="C266" s="294"/>
      <c r="D266" s="118">
        <v>0</v>
      </c>
      <c r="J266" s="21"/>
    </row>
    <row r="267" spans="2:10">
      <c r="B267" s="22"/>
      <c r="J267" s="21"/>
    </row>
    <row r="268" spans="2:10" ht="19">
      <c r="B268" s="109" t="s">
        <v>121</v>
      </c>
      <c r="C268" s="15"/>
      <c r="D268" s="15"/>
      <c r="E268" s="15"/>
      <c r="F268" s="15"/>
      <c r="G268" s="15"/>
      <c r="H268" s="15"/>
      <c r="I268" s="15"/>
      <c r="J268" s="23"/>
    </row>
    <row r="269" spans="2:10" ht="15">
      <c r="B269" s="22"/>
      <c r="F269" s="119" t="s">
        <v>107</v>
      </c>
      <c r="J269" s="21"/>
    </row>
    <row r="270" spans="2:10" ht="38">
      <c r="B270" s="288" t="s">
        <v>108</v>
      </c>
      <c r="C270" s="120" t="s">
        <v>115</v>
      </c>
      <c r="D270" s="290" t="s">
        <v>123</v>
      </c>
      <c r="E270" s="290"/>
      <c r="F270" s="290"/>
      <c r="J270" s="21"/>
    </row>
    <row r="271" spans="2:10" ht="38.5" thickBot="1">
      <c r="B271" s="289"/>
      <c r="C271" s="121" t="s">
        <v>116</v>
      </c>
      <c r="D271" s="122" t="s">
        <v>117</v>
      </c>
      <c r="E271" s="122" t="s">
        <v>118</v>
      </c>
      <c r="F271" s="122" t="s">
        <v>119</v>
      </c>
      <c r="J271" s="21"/>
    </row>
    <row r="272" spans="2:10" ht="38.5" thickBot="1">
      <c r="B272" s="123" t="s">
        <v>109</v>
      </c>
      <c r="C272" s="124">
        <v>0</v>
      </c>
      <c r="D272" s="125">
        <v>0</v>
      </c>
      <c r="E272" s="125">
        <v>0</v>
      </c>
      <c r="F272" s="126" t="e">
        <f>E272/D272</f>
        <v>#DIV/0!</v>
      </c>
      <c r="J272" s="21"/>
    </row>
    <row r="273" spans="2:10" ht="38.5" thickBot="1">
      <c r="B273" s="127" t="s">
        <v>110</v>
      </c>
      <c r="C273" s="128">
        <v>0</v>
      </c>
      <c r="D273" s="129">
        <v>0</v>
      </c>
      <c r="E273" s="129">
        <v>0</v>
      </c>
      <c r="F273" s="126" t="e">
        <f t="shared" ref="F273:F276" si="17">E273/D273</f>
        <v>#DIV/0!</v>
      </c>
      <c r="J273" s="21"/>
    </row>
    <row r="274" spans="2:10" ht="38.5" thickBot="1">
      <c r="B274" s="127" t="s">
        <v>111</v>
      </c>
      <c r="C274" s="128">
        <v>0</v>
      </c>
      <c r="D274" s="129">
        <v>0</v>
      </c>
      <c r="E274" s="129">
        <v>0</v>
      </c>
      <c r="F274" s="126" t="e">
        <f t="shared" si="17"/>
        <v>#DIV/0!</v>
      </c>
      <c r="J274" s="21"/>
    </row>
    <row r="275" spans="2:10" ht="38.5" thickBot="1">
      <c r="B275" s="127" t="s">
        <v>112</v>
      </c>
      <c r="C275" s="128">
        <v>0</v>
      </c>
      <c r="D275" s="129">
        <v>0</v>
      </c>
      <c r="E275" s="129">
        <v>0</v>
      </c>
      <c r="F275" s="126" t="e">
        <f t="shared" si="17"/>
        <v>#DIV/0!</v>
      </c>
      <c r="J275" s="21"/>
    </row>
    <row r="276" spans="2:10" ht="38.5" thickBot="1">
      <c r="B276" s="130" t="s">
        <v>113</v>
      </c>
      <c r="C276" s="131">
        <v>0</v>
      </c>
      <c r="D276" s="132">
        <v>0</v>
      </c>
      <c r="E276" s="132">
        <v>0</v>
      </c>
      <c r="F276" s="126" t="e">
        <f t="shared" si="17"/>
        <v>#DIV/0!</v>
      </c>
      <c r="J276" s="21"/>
    </row>
    <row r="277" spans="2:10" ht="38.5" thickBot="1">
      <c r="B277" s="134" t="s">
        <v>114</v>
      </c>
      <c r="C277" s="135">
        <f>SUM(C272:C276)</f>
        <v>0</v>
      </c>
      <c r="D277" s="136">
        <f>SUM(D272:D276)</f>
        <v>0</v>
      </c>
      <c r="E277" s="136">
        <f>SUM(E272:E276)</f>
        <v>0</v>
      </c>
      <c r="F277" s="137" t="e">
        <f t="shared" ref="F277" si="18">E277/D277*$F$2</f>
        <v>#DIV/0!</v>
      </c>
      <c r="G277" s="24"/>
      <c r="H277" s="24"/>
      <c r="I277" s="24"/>
      <c r="J277" s="13"/>
    </row>
    <row r="278" spans="2:10" ht="6" customHeight="1" thickBot="1"/>
    <row r="279" spans="2:10" ht="27">
      <c r="B279" s="107" t="s">
        <v>162</v>
      </c>
      <c r="C279" s="25"/>
      <c r="D279" s="25"/>
      <c r="E279" s="25"/>
      <c r="F279" s="25"/>
      <c r="G279" s="25"/>
      <c r="H279" s="25"/>
      <c r="I279" s="25"/>
      <c r="J279" s="26"/>
    </row>
    <row r="280" spans="2:10" ht="19">
      <c r="B280" s="109" t="s">
        <v>120</v>
      </c>
      <c r="C280" s="16"/>
      <c r="D280" s="16"/>
      <c r="E280" s="16"/>
      <c r="F280" s="16"/>
      <c r="G280" s="16"/>
      <c r="H280" s="16"/>
      <c r="I280" s="16"/>
      <c r="J280" s="17"/>
    </row>
    <row r="281" spans="2:10" ht="16.5">
      <c r="B281" s="295"/>
      <c r="C281" s="296"/>
      <c r="D281" s="111" t="s">
        <v>54</v>
      </c>
      <c r="E281" s="14"/>
      <c r="F281" s="14"/>
      <c r="G281" s="14"/>
      <c r="H281" s="14"/>
      <c r="I281" s="14"/>
      <c r="J281" s="18"/>
    </row>
    <row r="282" spans="2:10" ht="16.5">
      <c r="B282" s="291" t="s">
        <v>99</v>
      </c>
      <c r="C282" s="292"/>
      <c r="D282" s="118">
        <v>2</v>
      </c>
      <c r="E282" s="14"/>
      <c r="F282" s="14"/>
      <c r="G282" s="14"/>
      <c r="H282" s="14"/>
      <c r="I282" s="14"/>
      <c r="J282" s="18"/>
    </row>
    <row r="283" spans="2:10" ht="16.5">
      <c r="B283" s="291" t="s">
        <v>100</v>
      </c>
      <c r="C283" s="292"/>
      <c r="D283" s="118">
        <v>1</v>
      </c>
      <c r="E283" s="14"/>
      <c r="F283" s="14"/>
      <c r="G283" s="14"/>
      <c r="H283" s="14"/>
      <c r="I283" s="14"/>
      <c r="J283" s="18"/>
    </row>
    <row r="284" spans="2:10" ht="16.5">
      <c r="B284" s="291" t="s">
        <v>101</v>
      </c>
      <c r="C284" s="292"/>
      <c r="D284" s="118">
        <v>0</v>
      </c>
      <c r="E284" s="14"/>
      <c r="F284" s="14"/>
      <c r="G284" s="14"/>
      <c r="H284" s="14"/>
      <c r="I284" s="14"/>
      <c r="J284" s="18"/>
    </row>
    <row r="285" spans="2:10" ht="15.5">
      <c r="B285" s="19"/>
      <c r="C285" s="14"/>
      <c r="D285" s="14"/>
      <c r="E285" s="14"/>
      <c r="F285" s="14"/>
      <c r="G285" s="14"/>
      <c r="H285" s="14"/>
      <c r="I285" s="14"/>
      <c r="J285" s="18"/>
    </row>
    <row r="286" spans="2:10" ht="19">
      <c r="B286" s="109" t="s">
        <v>102</v>
      </c>
      <c r="C286" s="16"/>
      <c r="D286" s="16"/>
      <c r="E286" s="16"/>
      <c r="F286" s="16"/>
      <c r="G286" s="16"/>
      <c r="H286" s="16"/>
      <c r="I286" s="16"/>
      <c r="J286" s="17"/>
    </row>
    <row r="287" spans="2:10" ht="19">
      <c r="B287" s="114" t="s">
        <v>106</v>
      </c>
      <c r="C287" s="115"/>
      <c r="D287" s="115"/>
      <c r="E287" s="16" t="e">
        <f>(E302-C302)*F277</f>
        <v>#DIV/0!</v>
      </c>
      <c r="F287" s="20"/>
      <c r="G287" s="20"/>
      <c r="H287" s="20"/>
      <c r="I287" s="14"/>
      <c r="J287" s="18"/>
    </row>
    <row r="288" spans="2:10" ht="19">
      <c r="B288" s="116"/>
      <c r="C288" s="112"/>
      <c r="D288" s="111" t="s">
        <v>54</v>
      </c>
      <c r="E288" s="14"/>
      <c r="F288" s="14"/>
      <c r="G288" s="14"/>
      <c r="H288" s="14"/>
      <c r="I288" s="14"/>
      <c r="J288" s="18"/>
    </row>
    <row r="289" spans="2:10" ht="16.5">
      <c r="B289" s="291" t="s">
        <v>103</v>
      </c>
      <c r="C289" s="292"/>
      <c r="D289" s="118">
        <v>2</v>
      </c>
      <c r="E289" s="14"/>
      <c r="F289" s="14"/>
      <c r="G289" s="14"/>
      <c r="H289" s="14"/>
      <c r="I289" s="14"/>
      <c r="J289" s="18"/>
    </row>
    <row r="290" spans="2:10" ht="16.5">
      <c r="B290" s="291" t="s">
        <v>104</v>
      </c>
      <c r="C290" s="292"/>
      <c r="D290" s="118">
        <v>1</v>
      </c>
      <c r="E290" s="14"/>
      <c r="F290" s="14"/>
      <c r="G290" s="14"/>
      <c r="H290" s="14"/>
      <c r="I290" s="14"/>
      <c r="J290" s="18"/>
    </row>
    <row r="291" spans="2:10" ht="16.5">
      <c r="B291" s="293" t="s">
        <v>105</v>
      </c>
      <c r="C291" s="294"/>
      <c r="D291" s="118">
        <v>0</v>
      </c>
      <c r="J291" s="21"/>
    </row>
    <row r="292" spans="2:10" ht="9" customHeight="1">
      <c r="B292" s="22"/>
      <c r="J292" s="21"/>
    </row>
    <row r="293" spans="2:10" ht="19">
      <c r="B293" s="109" t="s">
        <v>121</v>
      </c>
      <c r="C293" s="15"/>
      <c r="D293" s="15"/>
      <c r="E293" s="15"/>
      <c r="F293" s="15"/>
      <c r="G293" s="15"/>
      <c r="H293" s="15"/>
      <c r="I293" s="15"/>
      <c r="J293" s="23"/>
    </row>
    <row r="294" spans="2:10" ht="15">
      <c r="B294" s="22"/>
      <c r="F294" s="119" t="s">
        <v>107</v>
      </c>
      <c r="J294" s="21"/>
    </row>
    <row r="295" spans="2:10" ht="38">
      <c r="B295" s="288" t="s">
        <v>108</v>
      </c>
      <c r="C295" s="120" t="s">
        <v>115</v>
      </c>
      <c r="D295" s="290" t="s">
        <v>123</v>
      </c>
      <c r="E295" s="290"/>
      <c r="F295" s="290"/>
      <c r="J295" s="21"/>
    </row>
    <row r="296" spans="2:10" ht="35" customHeight="1" thickBot="1">
      <c r="B296" s="289"/>
      <c r="C296" s="121" t="s">
        <v>116</v>
      </c>
      <c r="D296" s="122" t="s">
        <v>117</v>
      </c>
      <c r="E296" s="122" t="s">
        <v>118</v>
      </c>
      <c r="F296" s="122" t="s">
        <v>119</v>
      </c>
      <c r="J296" s="21"/>
    </row>
    <row r="297" spans="2:10" ht="38.5" thickBot="1">
      <c r="B297" s="123" t="s">
        <v>109</v>
      </c>
      <c r="C297" s="124">
        <v>0</v>
      </c>
      <c r="D297" s="125">
        <v>0</v>
      </c>
      <c r="E297" s="125">
        <v>0</v>
      </c>
      <c r="F297" s="126" t="e">
        <f>E297/D297</f>
        <v>#DIV/0!</v>
      </c>
      <c r="J297" s="21"/>
    </row>
    <row r="298" spans="2:10" ht="32" customHeight="1" thickBot="1">
      <c r="B298" s="127" t="s">
        <v>110</v>
      </c>
      <c r="C298" s="128">
        <v>0</v>
      </c>
      <c r="D298" s="129">
        <v>0</v>
      </c>
      <c r="E298" s="129">
        <v>0</v>
      </c>
      <c r="F298" s="126" t="e">
        <f t="shared" ref="F298:F301" si="19">E298/D298</f>
        <v>#DIV/0!</v>
      </c>
      <c r="J298" s="21"/>
    </row>
    <row r="299" spans="2:10" ht="34.5" customHeight="1" thickBot="1">
      <c r="B299" s="127" t="s">
        <v>111</v>
      </c>
      <c r="C299" s="128">
        <v>0</v>
      </c>
      <c r="D299" s="129">
        <v>0</v>
      </c>
      <c r="E299" s="129">
        <v>0</v>
      </c>
      <c r="F299" s="126" t="e">
        <f t="shared" si="19"/>
        <v>#DIV/0!</v>
      </c>
      <c r="J299" s="21"/>
    </row>
    <row r="300" spans="2:10" ht="34" customHeight="1" thickBot="1">
      <c r="B300" s="127" t="s">
        <v>112</v>
      </c>
      <c r="C300" s="128">
        <v>0</v>
      </c>
      <c r="D300" s="129">
        <v>0</v>
      </c>
      <c r="E300" s="129">
        <v>0</v>
      </c>
      <c r="F300" s="126" t="e">
        <f t="shared" si="19"/>
        <v>#DIV/0!</v>
      </c>
      <c r="J300" s="21"/>
    </row>
    <row r="301" spans="2:10" ht="31.5" customHeight="1" thickBot="1">
      <c r="B301" s="130" t="s">
        <v>113</v>
      </c>
      <c r="C301" s="131">
        <v>0</v>
      </c>
      <c r="D301" s="132">
        <v>0</v>
      </c>
      <c r="E301" s="132">
        <v>0</v>
      </c>
      <c r="F301" s="126" t="e">
        <f t="shared" si="19"/>
        <v>#DIV/0!</v>
      </c>
      <c r="J301" s="21"/>
    </row>
    <row r="302" spans="2:10" ht="38.5" thickBot="1">
      <c r="B302" s="134" t="s">
        <v>114</v>
      </c>
      <c r="C302" s="135">
        <f>SUM(C297:C301)</f>
        <v>0</v>
      </c>
      <c r="D302" s="136">
        <f>SUM(D297:D301)</f>
        <v>0</v>
      </c>
      <c r="E302" s="136">
        <f>SUM(E297:E301)</f>
        <v>0</v>
      </c>
      <c r="F302" s="137" t="e">
        <f t="shared" ref="F302" si="20">E302/D302*$F$2</f>
        <v>#DIV/0!</v>
      </c>
      <c r="G302" s="24"/>
      <c r="H302" s="24"/>
      <c r="I302" s="24"/>
      <c r="J302" s="13"/>
    </row>
  </sheetData>
  <mergeCells count="109">
    <mergeCell ref="B32:C32"/>
    <mergeCell ref="B33:C33"/>
    <mergeCell ref="B34:C34"/>
    <mergeCell ref="B39:C39"/>
    <mergeCell ref="B40:C40"/>
    <mergeCell ref="B41:C41"/>
    <mergeCell ref="D20:F20"/>
    <mergeCell ref="B6:C6"/>
    <mergeCell ref="B14:C14"/>
    <mergeCell ref="B15:C15"/>
    <mergeCell ref="B16:C16"/>
    <mergeCell ref="B31:C31"/>
    <mergeCell ref="B7:C7"/>
    <mergeCell ref="B8:C8"/>
    <mergeCell ref="B9:C9"/>
    <mergeCell ref="B20:B21"/>
    <mergeCell ref="B64:C64"/>
    <mergeCell ref="B65:C65"/>
    <mergeCell ref="B66:C66"/>
    <mergeCell ref="B70:B71"/>
    <mergeCell ref="D70:F70"/>
    <mergeCell ref="B81:C81"/>
    <mergeCell ref="B45:B46"/>
    <mergeCell ref="D45:F45"/>
    <mergeCell ref="B56:C56"/>
    <mergeCell ref="B57:C57"/>
    <mergeCell ref="B58:C58"/>
    <mergeCell ref="B59:C59"/>
    <mergeCell ref="D120:F120"/>
    <mergeCell ref="B131:C131"/>
    <mergeCell ref="B95:B96"/>
    <mergeCell ref="D95:F95"/>
    <mergeCell ref="B106:C106"/>
    <mergeCell ref="B107:C107"/>
    <mergeCell ref="B108:C108"/>
    <mergeCell ref="B109:C109"/>
    <mergeCell ref="B82:C82"/>
    <mergeCell ref="B83:C83"/>
    <mergeCell ref="B84:C84"/>
    <mergeCell ref="B89:C89"/>
    <mergeCell ref="B90:C90"/>
    <mergeCell ref="B91:C91"/>
    <mergeCell ref="B132:C132"/>
    <mergeCell ref="B133:C133"/>
    <mergeCell ref="B134:C134"/>
    <mergeCell ref="B139:C139"/>
    <mergeCell ref="B140:C140"/>
    <mergeCell ref="B141:C141"/>
    <mergeCell ref="B114:C114"/>
    <mergeCell ref="B115:C115"/>
    <mergeCell ref="B116:C116"/>
    <mergeCell ref="B120:B121"/>
    <mergeCell ref="B164:C164"/>
    <mergeCell ref="B165:C165"/>
    <mergeCell ref="B166:C166"/>
    <mergeCell ref="B170:B171"/>
    <mergeCell ref="D170:F170"/>
    <mergeCell ref="B181:C181"/>
    <mergeCell ref="B145:B146"/>
    <mergeCell ref="D145:F145"/>
    <mergeCell ref="B156:C156"/>
    <mergeCell ref="B157:C157"/>
    <mergeCell ref="B158:C158"/>
    <mergeCell ref="B159:C159"/>
    <mergeCell ref="B195:B196"/>
    <mergeCell ref="D195:F195"/>
    <mergeCell ref="B206:C206"/>
    <mergeCell ref="B207:C207"/>
    <mergeCell ref="B208:C208"/>
    <mergeCell ref="B209:C209"/>
    <mergeCell ref="B182:C182"/>
    <mergeCell ref="B183:C183"/>
    <mergeCell ref="B184:C184"/>
    <mergeCell ref="B189:C189"/>
    <mergeCell ref="B190:C190"/>
    <mergeCell ref="B191:C191"/>
    <mergeCell ref="B239:C239"/>
    <mergeCell ref="B240:C240"/>
    <mergeCell ref="B241:C241"/>
    <mergeCell ref="B214:C214"/>
    <mergeCell ref="B215:C215"/>
    <mergeCell ref="B216:C216"/>
    <mergeCell ref="B220:B221"/>
    <mergeCell ref="D220:F220"/>
    <mergeCell ref="B231:C231"/>
    <mergeCell ref="B1:C1"/>
    <mergeCell ref="B295:B296"/>
    <mergeCell ref="D295:F295"/>
    <mergeCell ref="B282:C282"/>
    <mergeCell ref="B283:C283"/>
    <mergeCell ref="B284:C284"/>
    <mergeCell ref="B289:C289"/>
    <mergeCell ref="B290:C290"/>
    <mergeCell ref="B291:C291"/>
    <mergeCell ref="B264:C264"/>
    <mergeCell ref="B265:C265"/>
    <mergeCell ref="B266:C266"/>
    <mergeCell ref="B270:B271"/>
    <mergeCell ref="D270:F270"/>
    <mergeCell ref="B281:C281"/>
    <mergeCell ref="B245:B246"/>
    <mergeCell ref="D245:F245"/>
    <mergeCell ref="B256:C256"/>
    <mergeCell ref="B257:C257"/>
    <mergeCell ref="B258:C258"/>
    <mergeCell ref="B259:C259"/>
    <mergeCell ref="B232:C232"/>
    <mergeCell ref="B233:C233"/>
    <mergeCell ref="B234:C234"/>
  </mergeCells>
  <pageMargins left="0.23622047244094491" right="0.23622047244094491" top="0.35433070866141736" bottom="0.35433070866141736" header="0.31496062992125984" footer="0.31496062992125984"/>
  <pageSetup paperSize="9" scale="65" fitToHeight="0" orientation="portrait" verticalDpi="0" r:id="rId1"/>
  <rowBreaks count="5" manualBreakCount="5">
    <brk id="52" max="16383" man="1"/>
    <brk id="102" max="16383" man="1"/>
    <brk id="152" max="16383" man="1"/>
    <brk id="202" max="16383" man="1"/>
    <brk id="252" max="16383" man="1"/>
  </rowBreaks>
  <ignoredErrors>
    <ignoredError sqref="E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CGA Sheet 1 (with remarks)</vt:lpstr>
      <vt:lpstr>CGA Sheet 2 (scores only)</vt:lpstr>
      <vt:lpstr>CGA Sheet 3 (summary &amp; graph)</vt:lpstr>
      <vt:lpstr>CGA Sheet 4 (holding tax)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2025-12-09T08:19:01Z</dcterms:modified>
</cp:coreProperties>
</file>