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8ed1d36920f766/Desktop/TVI Result 2025/"/>
    </mc:Choice>
  </mc:AlternateContent>
  <xr:revisionPtr revIDLastSave="16" documentId="8_{561C7293-7FD6-442A-8EBE-387A95A2088B}" xr6:coauthVersionLast="47" xr6:coauthVersionMax="47" xr10:uidLastSave="{BDC423D3-AF8D-4527-AC7D-D471DBCFD5C0}"/>
  <bookViews>
    <workbookView xWindow="-120" yWindow="-120" windowWidth="20730" windowHeight="11040" xr2:uid="{9DF837C9-AF3B-4753-B9D2-8AC06D811D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E30" i="1"/>
  <c r="O23" i="1"/>
  <c r="O24" i="1"/>
  <c r="J23" i="1"/>
  <c r="J24" i="1"/>
  <c r="I23" i="1"/>
  <c r="I24" i="1"/>
  <c r="H23" i="1"/>
  <c r="H24" i="1"/>
  <c r="E24" i="1"/>
  <c r="O13" i="1"/>
  <c r="J13" i="1"/>
  <c r="I13" i="1"/>
  <c r="E12" i="1"/>
  <c r="J12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E13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D46" i="1"/>
  <c r="F46" i="1"/>
  <c r="G46" i="1"/>
  <c r="M46" i="1"/>
  <c r="N46" i="1"/>
  <c r="C46" i="1"/>
  <c r="O6" i="1"/>
  <c r="O7" i="1"/>
  <c r="O8" i="1"/>
  <c r="O9" i="1"/>
  <c r="O10" i="1"/>
  <c r="O11" i="1"/>
  <c r="O12" i="1"/>
  <c r="O14" i="1"/>
  <c r="O15" i="1"/>
  <c r="O16" i="1"/>
  <c r="O17" i="1"/>
  <c r="O18" i="1"/>
  <c r="O19" i="1"/>
  <c r="O20" i="1"/>
  <c r="O21" i="1"/>
  <c r="O22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J6" i="1"/>
  <c r="J7" i="1"/>
  <c r="J8" i="1"/>
  <c r="J9" i="1"/>
  <c r="J10" i="1"/>
  <c r="J11" i="1"/>
  <c r="J14" i="1"/>
  <c r="J15" i="1"/>
  <c r="J16" i="1"/>
  <c r="J17" i="1"/>
  <c r="J18" i="1"/>
  <c r="J19" i="1"/>
  <c r="J20" i="1"/>
  <c r="J21" i="1"/>
  <c r="J22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I6" i="1"/>
  <c r="I7" i="1"/>
  <c r="I8" i="1"/>
  <c r="I9" i="1"/>
  <c r="I10" i="1"/>
  <c r="I11" i="1"/>
  <c r="I12" i="1"/>
  <c r="I14" i="1"/>
  <c r="I15" i="1"/>
  <c r="I16" i="1"/>
  <c r="I17" i="1"/>
  <c r="I18" i="1"/>
  <c r="I19" i="1"/>
  <c r="I20" i="1"/>
  <c r="I21" i="1"/>
  <c r="I22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H6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E6" i="1"/>
  <c r="E7" i="1"/>
  <c r="E8" i="1"/>
  <c r="E9" i="1"/>
  <c r="E10" i="1"/>
  <c r="E11" i="1"/>
  <c r="E14" i="1"/>
  <c r="E15" i="1"/>
  <c r="E16" i="1"/>
  <c r="E17" i="1"/>
  <c r="E18" i="1"/>
  <c r="E19" i="1"/>
  <c r="E20" i="1"/>
  <c r="E21" i="1"/>
  <c r="E22" i="1"/>
  <c r="E25" i="1"/>
  <c r="E26" i="1"/>
  <c r="E27" i="1"/>
  <c r="E28" i="1"/>
  <c r="E29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O5" i="1"/>
  <c r="J5" i="1"/>
  <c r="I5" i="1"/>
  <c r="H5" i="1"/>
  <c r="E5" i="1"/>
  <c r="L24" i="1" l="1"/>
  <c r="K24" i="1"/>
  <c r="K18" i="1"/>
  <c r="K23" i="1"/>
  <c r="K43" i="1"/>
  <c r="K31" i="1"/>
  <c r="L13" i="1"/>
  <c r="L23" i="1"/>
  <c r="K12" i="1"/>
  <c r="K9" i="1"/>
  <c r="L43" i="1"/>
  <c r="K36" i="1"/>
  <c r="K13" i="1"/>
  <c r="K11" i="1"/>
  <c r="K10" i="1"/>
  <c r="O46" i="1"/>
  <c r="K8" i="1"/>
  <c r="K7" i="1"/>
  <c r="K35" i="1"/>
  <c r="K22" i="1"/>
  <c r="K30" i="1"/>
  <c r="K17" i="1"/>
  <c r="K29" i="1"/>
  <c r="L31" i="1"/>
  <c r="K34" i="1"/>
  <c r="K21" i="1"/>
  <c r="K45" i="1"/>
  <c r="K33" i="1"/>
  <c r="K20" i="1"/>
  <c r="K44" i="1"/>
  <c r="K32" i="1"/>
  <c r="K19" i="1"/>
  <c r="L5" i="1"/>
  <c r="K5" i="1"/>
  <c r="L42" i="1"/>
  <c r="L30" i="1"/>
  <c r="L17" i="1"/>
  <c r="L41" i="1"/>
  <c r="L29" i="1"/>
  <c r="L16" i="1"/>
  <c r="K37" i="1"/>
  <c r="K25" i="1"/>
  <c r="L14" i="1"/>
  <c r="K42" i="1"/>
  <c r="L11" i="1"/>
  <c r="K41" i="1"/>
  <c r="K16" i="1"/>
  <c r="L27" i="1"/>
  <c r="L39" i="1"/>
  <c r="L15" i="1"/>
  <c r="L26" i="1"/>
  <c r="L12" i="1"/>
  <c r="L38" i="1"/>
  <c r="L37" i="1"/>
  <c r="L25" i="1"/>
  <c r="L32" i="1"/>
  <c r="L19" i="1"/>
  <c r="L6" i="1"/>
  <c r="L36" i="1"/>
  <c r="L10" i="1"/>
  <c r="K40" i="1"/>
  <c r="K28" i="1"/>
  <c r="K15" i="1"/>
  <c r="L18" i="1"/>
  <c r="L35" i="1"/>
  <c r="L22" i="1"/>
  <c r="L9" i="1"/>
  <c r="K39" i="1"/>
  <c r="K27" i="1"/>
  <c r="K14" i="1"/>
  <c r="L40" i="1"/>
  <c r="L34" i="1"/>
  <c r="L21" i="1"/>
  <c r="L8" i="1"/>
  <c r="K38" i="1"/>
  <c r="K26" i="1"/>
  <c r="L28" i="1"/>
  <c r="L44" i="1"/>
  <c r="L45" i="1"/>
  <c r="L33" i="1"/>
  <c r="L20" i="1"/>
  <c r="L7" i="1"/>
  <c r="J46" i="1"/>
  <c r="H46" i="1"/>
  <c r="C50" i="1" s="1"/>
  <c r="K6" i="1"/>
  <c r="I46" i="1"/>
  <c r="E46" i="1"/>
  <c r="C49" i="1" s="1"/>
  <c r="C52" i="1" l="1"/>
  <c r="C51" i="1"/>
  <c r="L46" i="1"/>
  <c r="K46" i="1"/>
</calcChain>
</file>

<file path=xl/sharedStrings.xml><?xml version="1.0" encoding="utf-8"?>
<sst xmlns="http://schemas.openxmlformats.org/spreadsheetml/2006/main" count="67" uniqueCount="57">
  <si>
    <t>প্রতিষ্ঠানের নাম</t>
  </si>
  <si>
    <t>পরিক্ষার্থী সংখ্যা</t>
  </si>
  <si>
    <t>পাস সংখ্যা</t>
  </si>
  <si>
    <t>জিপিএ ৫</t>
  </si>
  <si>
    <t>ফেল</t>
  </si>
  <si>
    <t>পাস %</t>
  </si>
  <si>
    <t>ছাত্র</t>
  </si>
  <si>
    <t>ছাত্রী</t>
  </si>
  <si>
    <t>মোট</t>
  </si>
  <si>
    <t>টেক্সটাইল ভোকেশনাল ইন্সটিটিউট, মানিকগঞ্জ</t>
  </si>
  <si>
    <t>টেক্সটাইল ভোকেশনাল ইন্সটিটিউট, টাংগাইল</t>
  </si>
  <si>
    <t>টেক্সটাইল ভোকেশনাল ইন্সটিটিউট, গোপালগঞ্জ</t>
  </si>
  <si>
    <t>টেক্সটাইল ভোকেশনাল ইন্সটিটিউট, মাদারীপুর</t>
  </si>
  <si>
    <t>টেক্সটাইল ভোকেশনাল ইন্সটিটিউট, চাপাইনবাবগঞ্জ</t>
  </si>
  <si>
    <t>টেক্সটাইল ভোকেশনাল ইন্সটিটিউট, শ্রীপুর</t>
  </si>
  <si>
    <t>টেক্সটাইল ভোকেশনাল ইন্সটিটিউট, কক্সবাজার</t>
  </si>
  <si>
    <t>টেক্সটাইল ভোকেশনাল ইন্সটিটিউট, ঝালকাঠি</t>
  </si>
  <si>
    <t>টেক্সটাইল ভোকেশনাল ইন্সটিটিউট, লক্ষীপুর</t>
  </si>
  <si>
    <t>টেক্সটাইল ভোকেশনাল ইন্সটিটিউট, কুমিল্লা</t>
  </si>
  <si>
    <t>টেক্সটাইল ভোকেশনাল ইন্সটিটিউট, খাগড়াছড়ি</t>
  </si>
  <si>
    <t>টেক্সটাইল ভোকেশনাল ইন্সটিটিউট, নোয়াখালি</t>
  </si>
  <si>
    <t>টেক্সটাইল ভোকেশনাল ইন্সটিটিউট, কুষ্টিয়া</t>
  </si>
  <si>
    <t>টেক্সটাইল ভোকেশনাল ইন্সটিটিউট, বাগেরহাট</t>
  </si>
  <si>
    <t>টেক্সটাইল ভোকেশনাল ইন্সটিটিউট, ফরিদপুর</t>
  </si>
  <si>
    <t>টেক্সটাইল ভোকেশনাল ইন্সটিটিউট, পাবনা</t>
  </si>
  <si>
    <t>টেক্সটাইল ভোকেশনাল ইন্সটিটিউট, বান্দরবান</t>
  </si>
  <si>
    <t>টেক্সটাইল ভোকেশনাল ইন্সটিটিউট, গৌরিপুর</t>
  </si>
  <si>
    <t>টেক্সটাইল ভোকেশনাল ইন্সটিটিউট, রাংগামাটি</t>
  </si>
  <si>
    <t>টেক্সটাইল ভোকেশনাল ইন্সটিটিউট, জামালপুর</t>
  </si>
  <si>
    <t>টেক্সটাইল ভোকেশনাল ইন্সটিটিউট, নারায়নগঞ্জ</t>
  </si>
  <si>
    <t>টেক্সটাইল ভোকেশনাল ইন্সটিটিউট, সিরাজগঞ্জ</t>
  </si>
  <si>
    <t>টেক্সটাইল ভোকেশনাল ইন্সটিটিউট, রংপুর</t>
  </si>
  <si>
    <t>টেক্সটাইল ভোকেশনাল ইন্সটিটিউট, নরসিংদী</t>
  </si>
  <si>
    <t>টেক্সটাইল ভোকেশনাল ইন্সটিটিউট, ঠাকুরগাও</t>
  </si>
  <si>
    <t>টেক্সটাইল ভোকেশনাল ইন্সটিটিউট, নাটোর</t>
  </si>
  <si>
    <t>টেক্সটাইল ভোকেশনাল ইন্সটিটিউট, বগুড়া</t>
  </si>
  <si>
    <t>টেক্সটাইল ভোকেশনাল ইন্সটিটিউট, বরগুনা</t>
  </si>
  <si>
    <t>টেক্সটাইল ভোকেশনাল ইন্সটিটিউট, দিনাজপুর</t>
  </si>
  <si>
    <t>টেক্সটাইল ভোকেশনাল ইন্সটিটিউট, নওগা</t>
  </si>
  <si>
    <t>টেক্সটাইল ভোকেশনাল ইন্সটিটিউট, গাইবান্ধা</t>
  </si>
  <si>
    <t>টেক্সটাইল ভোকেশনাল ইন্সটিটিউট, কিশোরগঞ্জ</t>
  </si>
  <si>
    <t>টেক্সটাইল ভোকেশনাল ইন্সটিটিউট, রাজশাহী</t>
  </si>
  <si>
    <t>টেক্সটাইল ভোকেশনাল ইন্সটিটিউট, মুঞ্জিগঞ্জ</t>
  </si>
  <si>
    <t>টেক্সটাইল ভোকেশনাল ইন্সটিটিউট, পটুয়াখালী</t>
  </si>
  <si>
    <t>টেক্সটাইল ভোকেশনাল ইন্সটিটিউট, খুলনা</t>
  </si>
  <si>
    <t>টেক্সটাইল ভোকেশনাল ইন্সটিটিউট, চট্টগ্রাম</t>
  </si>
  <si>
    <t>টেক্সটাইল ভোকেশনাল ইন্সটিটিউট, যশোর</t>
  </si>
  <si>
    <t>টেক্সটাইল ভোকেশনাল ইন্সটিটিউট, গফরগাও</t>
  </si>
  <si>
    <t>টেক্সটাইল ভোকেশনাল ইন্সটিটিউট, পিরোজপুর</t>
  </si>
  <si>
    <t>ক্র:নং</t>
  </si>
  <si>
    <t>টেক্সটাইল ভোকেশনাল ইন্সটিটিউট, ব্রাহ্মণবাড়িয়া</t>
  </si>
  <si>
    <t>মোট পরিক্ষার্থী</t>
  </si>
  <si>
    <t>কৃতকার্য পরিক্ষার্থী</t>
  </si>
  <si>
    <t>অকৃতকার্য পরিক্ষার্থী</t>
  </si>
  <si>
    <t>পাসের শতকরা হার</t>
  </si>
  <si>
    <t>বাংলাদেশ কারিগরি শিক্ষা বোর্ডের পাসের হার</t>
  </si>
  <si>
    <t>বস্ত্র অধিদপ্তর কর্তৃক পরিচালিত টেক্সটাইল ভোকেশনাল ইন্সটিটিউট সমূহের ২০২5 সালের এসএসসি পরীক্ষার ফলাফল (10/০7/২০২5)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</si>
</sst>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5000445]0"/>
    <numFmt numFmtId="165" formatCode="[$-5000445]0.00"/>
  </numFmts>
  <fonts count="4" x14ac:knownFonts="1">
    <font>
      <sz val="11"/>
      <color theme="1"/>
      <name val="Calibri"/>
      <family val="2"/>
      <scheme val="minor"/>
    </font>
    <font>
      <sz val="18"/>
      <color theme="1"/>
      <name val="NikoshBAN"/>
    </font>
    <font>
      <b/>
      <sz val="18"/>
      <color theme="1"/>
      <name val="NikoshBAN"/>
    </font>
    <font>
      <b/>
      <sz val="16"/>
      <color theme="1"/>
      <name val="NikoshB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2" fontId="1" fillId="0" borderId="1" xfId="0" applyNumberFormat="1" applyFont="1" applyBorder="1"/>
    <xf numFmtId="1" fontId="1" fillId="0" borderId="1" xfId="0" applyNumberFormat="1" applyFont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2" fontId="1" fillId="0" borderId="1" xfId="0" applyNumberFormat="1" applyFont="1" applyFill="1" applyBorder="1"/>
    <xf numFmtId="1" fontId="1" fillId="0" borderId="1" xfId="0" applyNumberFormat="1" applyFont="1" applyFill="1" applyBorder="1"/>
    <xf numFmtId="0" fontId="1" fillId="0" borderId="0" xfId="0" applyFont="1" applyFill="1"/>
    <xf numFmtId="0" fontId="1" fillId="0" borderId="5" xfId="0" applyFont="1" applyBorder="1"/>
    <xf numFmtId="164" fontId="1" fillId="0" borderId="5" xfId="0" applyNumberFormat="1" applyFont="1" applyBorder="1"/>
    <xf numFmtId="2" fontId="1" fillId="0" borderId="5" xfId="0" applyNumberFormat="1" applyFont="1" applyBorder="1"/>
    <xf numFmtId="1" fontId="1" fillId="0" borderId="5" xfId="0" applyNumberFormat="1" applyFont="1" applyBorder="1"/>
    <xf numFmtId="0" fontId="1" fillId="2" borderId="1" xfId="0" applyFont="1" applyFill="1" applyBorder="1"/>
    <xf numFmtId="0" fontId="1" fillId="0" borderId="6" xfId="0" applyFont="1" applyBorder="1"/>
    <xf numFmtId="164" fontId="1" fillId="0" borderId="6" xfId="0" applyNumberFormat="1" applyFont="1" applyBorder="1"/>
    <xf numFmtId="2" fontId="1" fillId="0" borderId="6" xfId="0" applyNumberFormat="1" applyFont="1" applyBorder="1"/>
    <xf numFmtId="1" fontId="1" fillId="0" borderId="6" xfId="0" applyNumberFormat="1" applyFont="1" applyBorder="1"/>
    <xf numFmtId="165" fontId="1" fillId="0" borderId="1" xfId="0" applyNumberFormat="1" applyFont="1" applyBorder="1"/>
    <xf numFmtId="0" fontId="2" fillId="0" borderId="7" xfId="0" applyFont="1" applyBorder="1"/>
    <xf numFmtId="164" fontId="1" fillId="0" borderId="8" xfId="0" applyNumberFormat="1" applyFont="1" applyBorder="1"/>
    <xf numFmtId="164" fontId="1" fillId="0" borderId="0" xfId="0" applyNumberFormat="1" applyFont="1"/>
    <xf numFmtId="0" fontId="2" fillId="0" borderId="9" xfId="0" applyFont="1" applyBorder="1"/>
    <xf numFmtId="164" fontId="1" fillId="0" borderId="10" xfId="0" applyNumberFormat="1" applyFont="1" applyBorder="1"/>
    <xf numFmtId="165" fontId="1" fillId="0" borderId="10" xfId="0" applyNumberFormat="1" applyFont="1" applyBorder="1"/>
    <xf numFmtId="0" fontId="3" fillId="0" borderId="11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5950-600A-4B3A-B96D-7459BB93A33D}">
  <sheetPr>
    <pageSetUpPr fitToPage="1"/>
  </sheetPr>
  <dimension ref="A1:O54"/>
  <sheetViews>
    <sheetView tabSelected="1" zoomScale="85" zoomScaleNormal="85" workbookViewId="0">
      <selection activeCell="B5" sqref="B5:B45"/>
    </sheetView>
  </sheetViews>
  <sheetFormatPr defaultRowHeight="24.75" x14ac:dyDescent="0.45"/>
  <cols>
    <col min="1" max="1" width="6.140625" style="1" bestFit="1" customWidth="1"/>
    <col min="2" max="2" width="51.42578125" style="1" customWidth="1"/>
    <col min="3" max="3" width="8.85546875" style="1" bestFit="1" customWidth="1"/>
    <col min="4" max="4" width="7.42578125" style="1" bestFit="1" customWidth="1"/>
    <col min="5" max="5" width="8" style="1" bestFit="1" customWidth="1"/>
    <col min="6" max="6" width="7.5703125" style="1" bestFit="1" customWidth="1"/>
    <col min="7" max="7" width="6.7109375" style="1" bestFit="1" customWidth="1"/>
    <col min="8" max="8" width="8.28515625" style="1" bestFit="1" customWidth="1"/>
    <col min="9" max="9" width="6.28515625" style="1" bestFit="1" customWidth="1"/>
    <col min="10" max="10" width="6" style="1" bestFit="1" customWidth="1"/>
    <col min="11" max="11" width="7.5703125" style="1" bestFit="1" customWidth="1"/>
    <col min="12" max="12" width="9.85546875" style="1" bestFit="1" customWidth="1"/>
    <col min="13" max="13" width="5.28515625" style="1" bestFit="1" customWidth="1"/>
    <col min="14" max="14" width="5.42578125" style="1" bestFit="1" customWidth="1"/>
    <col min="15" max="15" width="5.28515625" style="1" bestFit="1" customWidth="1"/>
    <col min="16" max="16384" width="9.140625" style="1"/>
  </cols>
  <sheetData>
    <row r="1" spans="1:15" x14ac:dyDescent="0.45">
      <c r="A1" s="34" t="s">
        <v>56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x14ac:dyDescent="0.4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3" customFormat="1" x14ac:dyDescent="0.45">
      <c r="A3" s="32" t="s">
        <v>49</v>
      </c>
      <c r="B3" s="32" t="s">
        <v>0</v>
      </c>
      <c r="C3" s="30" t="s">
        <v>1</v>
      </c>
      <c r="D3" s="35"/>
      <c r="E3" s="31"/>
      <c r="F3" s="30" t="s">
        <v>2</v>
      </c>
      <c r="G3" s="35"/>
      <c r="H3" s="31"/>
      <c r="I3" s="30" t="s">
        <v>4</v>
      </c>
      <c r="J3" s="35"/>
      <c r="K3" s="31"/>
      <c r="L3" s="36" t="s">
        <v>5</v>
      </c>
      <c r="M3" s="30" t="s">
        <v>3</v>
      </c>
      <c r="N3" s="35"/>
      <c r="O3" s="31"/>
    </row>
    <row r="4" spans="1:15" s="3" customFormat="1" x14ac:dyDescent="0.45">
      <c r="A4" s="33"/>
      <c r="B4" s="33"/>
      <c r="C4" s="2" t="s">
        <v>6</v>
      </c>
      <c r="D4" s="2" t="s">
        <v>7</v>
      </c>
      <c r="E4" s="2" t="s">
        <v>8</v>
      </c>
      <c r="F4" s="2" t="s">
        <v>6</v>
      </c>
      <c r="G4" s="2" t="s">
        <v>7</v>
      </c>
      <c r="H4" s="2" t="s">
        <v>8</v>
      </c>
      <c r="I4" s="2" t="s">
        <v>6</v>
      </c>
      <c r="J4" s="2" t="s">
        <v>7</v>
      </c>
      <c r="K4" s="2" t="s">
        <v>8</v>
      </c>
      <c r="L4" s="37"/>
      <c r="M4" s="2" t="s">
        <v>6</v>
      </c>
      <c r="N4" s="2" t="s">
        <v>7</v>
      </c>
      <c r="O4" s="2" t="s">
        <v>8</v>
      </c>
    </row>
    <row r="5" spans="1:15" x14ac:dyDescent="0.45">
      <c r="A5" s="4">
        <v>1</v>
      </c>
      <c r="B5" s="4" t="s">
        <v>9</v>
      </c>
      <c r="C5" s="5">
        <v>60</v>
      </c>
      <c r="D5" s="5">
        <v>26</v>
      </c>
      <c r="E5" s="5">
        <f>C5+D5</f>
        <v>86</v>
      </c>
      <c r="F5" s="5">
        <v>30</v>
      </c>
      <c r="G5" s="5">
        <v>12</v>
      </c>
      <c r="H5" s="5">
        <f>F5+G5</f>
        <v>42</v>
      </c>
      <c r="I5" s="5">
        <f>C5-F5</f>
        <v>30</v>
      </c>
      <c r="J5" s="5">
        <f>D5-G5</f>
        <v>14</v>
      </c>
      <c r="K5" s="5">
        <f>I5+J5</f>
        <v>44</v>
      </c>
      <c r="L5" s="6">
        <f>H5/E5*100</f>
        <v>48.837209302325576</v>
      </c>
      <c r="M5" s="7">
        <v>0</v>
      </c>
      <c r="N5" s="7">
        <v>0</v>
      </c>
      <c r="O5" s="5">
        <f>M5+N5</f>
        <v>0</v>
      </c>
    </row>
    <row r="6" spans="1:15" x14ac:dyDescent="0.45">
      <c r="A6" s="4">
        <f>A5+1</f>
        <v>2</v>
      </c>
      <c r="B6" s="4" t="s">
        <v>10</v>
      </c>
      <c r="C6" s="5">
        <v>115</v>
      </c>
      <c r="D6" s="5">
        <v>15</v>
      </c>
      <c r="E6" s="5">
        <f t="shared" ref="E6:E45" si="0">C6+D6</f>
        <v>130</v>
      </c>
      <c r="F6" s="5">
        <v>106</v>
      </c>
      <c r="G6" s="5">
        <v>14</v>
      </c>
      <c r="H6" s="5">
        <f t="shared" ref="H6:H45" si="1">F6+G6</f>
        <v>120</v>
      </c>
      <c r="I6" s="5">
        <f t="shared" ref="I6:I45" si="2">C6-F6</f>
        <v>9</v>
      </c>
      <c r="J6" s="5">
        <f t="shared" ref="J6:J45" si="3">D6-G6</f>
        <v>1</v>
      </c>
      <c r="K6" s="5">
        <f t="shared" ref="K6:K45" si="4">I6+J6</f>
        <v>10</v>
      </c>
      <c r="L6" s="6">
        <f t="shared" ref="L6:L45" si="5">H6/E6*100</f>
        <v>92.307692307692307</v>
      </c>
      <c r="M6" s="7">
        <v>0</v>
      </c>
      <c r="N6" s="7">
        <v>2</v>
      </c>
      <c r="O6" s="5">
        <f t="shared" ref="O6:O45" si="6">M6+N6</f>
        <v>2</v>
      </c>
    </row>
    <row r="7" spans="1:15" s="12" customFormat="1" x14ac:dyDescent="0.45">
      <c r="A7" s="8">
        <f t="shared" ref="A7:A45" si="7">A6+1</f>
        <v>3</v>
      </c>
      <c r="B7" s="8" t="s">
        <v>11</v>
      </c>
      <c r="C7" s="9">
        <v>110</v>
      </c>
      <c r="D7" s="9">
        <v>30</v>
      </c>
      <c r="E7" s="9">
        <f t="shared" si="0"/>
        <v>140</v>
      </c>
      <c r="F7" s="9">
        <v>87</v>
      </c>
      <c r="G7" s="9">
        <v>23</v>
      </c>
      <c r="H7" s="9">
        <f t="shared" si="1"/>
        <v>110</v>
      </c>
      <c r="I7" s="9">
        <f t="shared" si="2"/>
        <v>23</v>
      </c>
      <c r="J7" s="9">
        <f t="shared" si="3"/>
        <v>7</v>
      </c>
      <c r="K7" s="9">
        <f t="shared" si="4"/>
        <v>30</v>
      </c>
      <c r="L7" s="10">
        <f t="shared" si="5"/>
        <v>78.571428571428569</v>
      </c>
      <c r="M7" s="11">
        <v>0</v>
      </c>
      <c r="N7" s="11">
        <v>1</v>
      </c>
      <c r="O7" s="9">
        <f t="shared" si="6"/>
        <v>1</v>
      </c>
    </row>
    <row r="8" spans="1:15" x14ac:dyDescent="0.45">
      <c r="A8" s="13">
        <f t="shared" si="7"/>
        <v>4</v>
      </c>
      <c r="B8" s="13" t="s">
        <v>12</v>
      </c>
      <c r="C8" s="14">
        <v>57</v>
      </c>
      <c r="D8" s="14">
        <v>15</v>
      </c>
      <c r="E8" s="14">
        <f t="shared" si="0"/>
        <v>72</v>
      </c>
      <c r="F8" s="14">
        <v>42</v>
      </c>
      <c r="G8" s="14">
        <v>13</v>
      </c>
      <c r="H8" s="14">
        <f t="shared" si="1"/>
        <v>55</v>
      </c>
      <c r="I8" s="14">
        <f t="shared" si="2"/>
        <v>15</v>
      </c>
      <c r="J8" s="14">
        <f t="shared" si="3"/>
        <v>2</v>
      </c>
      <c r="K8" s="14">
        <f t="shared" si="4"/>
        <v>17</v>
      </c>
      <c r="L8" s="15">
        <f t="shared" si="5"/>
        <v>76.388888888888886</v>
      </c>
      <c r="M8" s="16">
        <v>2</v>
      </c>
      <c r="N8" s="16">
        <v>0</v>
      </c>
      <c r="O8" s="14">
        <f t="shared" si="6"/>
        <v>2</v>
      </c>
    </row>
    <row r="9" spans="1:15" x14ac:dyDescent="0.45">
      <c r="A9" s="4">
        <f t="shared" si="7"/>
        <v>5</v>
      </c>
      <c r="B9" s="4" t="s">
        <v>13</v>
      </c>
      <c r="C9" s="5">
        <v>44</v>
      </c>
      <c r="D9" s="5">
        <v>9</v>
      </c>
      <c r="E9" s="5">
        <f t="shared" si="0"/>
        <v>53</v>
      </c>
      <c r="F9" s="5">
        <v>39</v>
      </c>
      <c r="G9" s="5">
        <v>8</v>
      </c>
      <c r="H9" s="5">
        <f t="shared" si="1"/>
        <v>47</v>
      </c>
      <c r="I9" s="5">
        <f t="shared" si="2"/>
        <v>5</v>
      </c>
      <c r="J9" s="5">
        <f t="shared" si="3"/>
        <v>1</v>
      </c>
      <c r="K9" s="5">
        <f t="shared" si="4"/>
        <v>6</v>
      </c>
      <c r="L9" s="6">
        <f t="shared" si="5"/>
        <v>88.679245283018872</v>
      </c>
      <c r="M9" s="7">
        <v>0</v>
      </c>
      <c r="N9" s="7">
        <v>0</v>
      </c>
      <c r="O9" s="5">
        <f t="shared" si="6"/>
        <v>0</v>
      </c>
    </row>
    <row r="10" spans="1:15" s="12" customFormat="1" x14ac:dyDescent="0.45">
      <c r="A10" s="8">
        <f t="shared" si="7"/>
        <v>6</v>
      </c>
      <c r="B10" s="8" t="s">
        <v>14</v>
      </c>
      <c r="C10" s="9">
        <v>68</v>
      </c>
      <c r="D10" s="9">
        <v>14</v>
      </c>
      <c r="E10" s="9">
        <f t="shared" si="0"/>
        <v>82</v>
      </c>
      <c r="F10" s="9">
        <v>59</v>
      </c>
      <c r="G10" s="9">
        <v>13</v>
      </c>
      <c r="H10" s="9">
        <f t="shared" si="1"/>
        <v>72</v>
      </c>
      <c r="I10" s="9">
        <f t="shared" si="2"/>
        <v>9</v>
      </c>
      <c r="J10" s="9">
        <f t="shared" si="3"/>
        <v>1</v>
      </c>
      <c r="K10" s="9">
        <f t="shared" si="4"/>
        <v>10</v>
      </c>
      <c r="L10" s="10">
        <f t="shared" si="5"/>
        <v>87.804878048780495</v>
      </c>
      <c r="M10" s="11">
        <v>0</v>
      </c>
      <c r="N10" s="11">
        <v>1</v>
      </c>
      <c r="O10" s="9">
        <f t="shared" si="6"/>
        <v>1</v>
      </c>
    </row>
    <row r="11" spans="1:15" x14ac:dyDescent="0.45">
      <c r="A11" s="4">
        <f t="shared" si="7"/>
        <v>7</v>
      </c>
      <c r="B11" s="4" t="s">
        <v>15</v>
      </c>
      <c r="C11" s="5">
        <v>86</v>
      </c>
      <c r="D11" s="5">
        <v>9</v>
      </c>
      <c r="E11" s="5">
        <f t="shared" si="0"/>
        <v>95</v>
      </c>
      <c r="F11" s="5">
        <v>64</v>
      </c>
      <c r="G11" s="5">
        <v>7</v>
      </c>
      <c r="H11" s="5">
        <f t="shared" si="1"/>
        <v>71</v>
      </c>
      <c r="I11" s="5">
        <f t="shared" si="2"/>
        <v>22</v>
      </c>
      <c r="J11" s="5">
        <f t="shared" si="3"/>
        <v>2</v>
      </c>
      <c r="K11" s="5">
        <f t="shared" si="4"/>
        <v>24</v>
      </c>
      <c r="L11" s="6">
        <f t="shared" si="5"/>
        <v>74.73684210526315</v>
      </c>
      <c r="M11" s="7">
        <v>0</v>
      </c>
      <c r="N11" s="7">
        <v>0</v>
      </c>
      <c r="O11" s="5">
        <f t="shared" si="6"/>
        <v>0</v>
      </c>
    </row>
    <row r="12" spans="1:15" x14ac:dyDescent="0.45">
      <c r="A12" s="4">
        <f t="shared" si="7"/>
        <v>8</v>
      </c>
      <c r="B12" s="4" t="s">
        <v>16</v>
      </c>
      <c r="C12" s="5">
        <v>36</v>
      </c>
      <c r="D12" s="5">
        <v>13</v>
      </c>
      <c r="E12" s="5">
        <f t="shared" si="0"/>
        <v>49</v>
      </c>
      <c r="F12" s="5">
        <v>10</v>
      </c>
      <c r="G12" s="5">
        <v>7</v>
      </c>
      <c r="H12" s="5">
        <f t="shared" si="1"/>
        <v>17</v>
      </c>
      <c r="I12" s="5">
        <f t="shared" si="2"/>
        <v>26</v>
      </c>
      <c r="J12" s="5">
        <f t="shared" si="3"/>
        <v>6</v>
      </c>
      <c r="K12" s="5">
        <f t="shared" si="4"/>
        <v>32</v>
      </c>
      <c r="L12" s="6">
        <f t="shared" si="5"/>
        <v>34.693877551020407</v>
      </c>
      <c r="M12" s="7">
        <v>1</v>
      </c>
      <c r="N12" s="7">
        <v>1</v>
      </c>
      <c r="O12" s="5">
        <f t="shared" si="6"/>
        <v>2</v>
      </c>
    </row>
    <row r="13" spans="1:15" x14ac:dyDescent="0.45">
      <c r="A13" s="4">
        <f t="shared" si="7"/>
        <v>9</v>
      </c>
      <c r="B13" s="4" t="s">
        <v>48</v>
      </c>
      <c r="C13" s="5">
        <v>13</v>
      </c>
      <c r="D13" s="5">
        <v>4</v>
      </c>
      <c r="E13" s="5">
        <f t="shared" si="0"/>
        <v>17</v>
      </c>
      <c r="F13" s="5">
        <v>7</v>
      </c>
      <c r="G13" s="5">
        <v>4</v>
      </c>
      <c r="H13" s="5">
        <f t="shared" si="1"/>
        <v>11</v>
      </c>
      <c r="I13" s="5">
        <f t="shared" si="2"/>
        <v>6</v>
      </c>
      <c r="J13" s="5">
        <f t="shared" si="3"/>
        <v>0</v>
      </c>
      <c r="K13" s="5">
        <f t="shared" si="4"/>
        <v>6</v>
      </c>
      <c r="L13" s="6">
        <f t="shared" si="5"/>
        <v>64.705882352941174</v>
      </c>
      <c r="M13" s="7">
        <v>0</v>
      </c>
      <c r="N13" s="7">
        <v>0</v>
      </c>
      <c r="O13" s="5">
        <f t="shared" si="6"/>
        <v>0</v>
      </c>
    </row>
    <row r="14" spans="1:15" x14ac:dyDescent="0.45">
      <c r="A14" s="4">
        <f t="shared" si="7"/>
        <v>10</v>
      </c>
      <c r="B14" s="4" t="s">
        <v>17</v>
      </c>
      <c r="C14" s="5">
        <v>63</v>
      </c>
      <c r="D14" s="5">
        <v>45</v>
      </c>
      <c r="E14" s="5">
        <f t="shared" si="0"/>
        <v>108</v>
      </c>
      <c r="F14" s="5">
        <v>33</v>
      </c>
      <c r="G14" s="5">
        <v>23</v>
      </c>
      <c r="H14" s="5">
        <f t="shared" si="1"/>
        <v>56</v>
      </c>
      <c r="I14" s="5">
        <f t="shared" si="2"/>
        <v>30</v>
      </c>
      <c r="J14" s="5">
        <f t="shared" si="3"/>
        <v>22</v>
      </c>
      <c r="K14" s="5">
        <f t="shared" si="4"/>
        <v>52</v>
      </c>
      <c r="L14" s="6">
        <f t="shared" si="5"/>
        <v>51.851851851851848</v>
      </c>
      <c r="M14" s="7">
        <v>0</v>
      </c>
      <c r="N14" s="7">
        <v>2</v>
      </c>
      <c r="O14" s="5">
        <f t="shared" si="6"/>
        <v>2</v>
      </c>
    </row>
    <row r="15" spans="1:15" x14ac:dyDescent="0.45">
      <c r="A15" s="4">
        <f t="shared" si="7"/>
        <v>11</v>
      </c>
      <c r="B15" s="4" t="s">
        <v>18</v>
      </c>
      <c r="C15" s="5">
        <v>54</v>
      </c>
      <c r="D15" s="5">
        <v>24</v>
      </c>
      <c r="E15" s="5">
        <f t="shared" si="0"/>
        <v>78</v>
      </c>
      <c r="F15" s="5">
        <v>50</v>
      </c>
      <c r="G15" s="5">
        <v>23</v>
      </c>
      <c r="H15" s="5">
        <f t="shared" si="1"/>
        <v>73</v>
      </c>
      <c r="I15" s="5">
        <f t="shared" si="2"/>
        <v>4</v>
      </c>
      <c r="J15" s="5">
        <f t="shared" si="3"/>
        <v>1</v>
      </c>
      <c r="K15" s="5">
        <f t="shared" si="4"/>
        <v>5</v>
      </c>
      <c r="L15" s="6">
        <f t="shared" si="5"/>
        <v>93.589743589743591</v>
      </c>
      <c r="M15" s="7">
        <v>0</v>
      </c>
      <c r="N15" s="7">
        <v>1</v>
      </c>
      <c r="O15" s="5">
        <f t="shared" si="6"/>
        <v>1</v>
      </c>
    </row>
    <row r="16" spans="1:15" x14ac:dyDescent="0.45">
      <c r="A16" s="4">
        <f t="shared" si="7"/>
        <v>12</v>
      </c>
      <c r="B16" s="4" t="s">
        <v>19</v>
      </c>
      <c r="C16" s="5">
        <v>21</v>
      </c>
      <c r="D16" s="5">
        <v>12</v>
      </c>
      <c r="E16" s="5">
        <f t="shared" si="0"/>
        <v>33</v>
      </c>
      <c r="F16" s="5">
        <v>7</v>
      </c>
      <c r="G16" s="5">
        <v>4</v>
      </c>
      <c r="H16" s="5">
        <f t="shared" si="1"/>
        <v>11</v>
      </c>
      <c r="I16" s="5">
        <f t="shared" si="2"/>
        <v>14</v>
      </c>
      <c r="J16" s="5">
        <f t="shared" si="3"/>
        <v>8</v>
      </c>
      <c r="K16" s="5">
        <f t="shared" si="4"/>
        <v>22</v>
      </c>
      <c r="L16" s="6">
        <f t="shared" si="5"/>
        <v>33.333333333333329</v>
      </c>
      <c r="M16" s="7">
        <v>0</v>
      </c>
      <c r="N16" s="7">
        <v>0</v>
      </c>
      <c r="O16" s="5">
        <f t="shared" si="6"/>
        <v>0</v>
      </c>
    </row>
    <row r="17" spans="1:15" x14ac:dyDescent="0.45">
      <c r="A17" s="4">
        <f t="shared" si="7"/>
        <v>13</v>
      </c>
      <c r="B17" s="17" t="s">
        <v>20</v>
      </c>
      <c r="C17" s="5">
        <v>104</v>
      </c>
      <c r="D17" s="5">
        <v>49</v>
      </c>
      <c r="E17" s="5">
        <f t="shared" si="0"/>
        <v>153</v>
      </c>
      <c r="F17" s="5">
        <v>74</v>
      </c>
      <c r="G17" s="5">
        <v>38</v>
      </c>
      <c r="H17" s="5">
        <f t="shared" si="1"/>
        <v>112</v>
      </c>
      <c r="I17" s="5">
        <f t="shared" si="2"/>
        <v>30</v>
      </c>
      <c r="J17" s="5">
        <f t="shared" si="3"/>
        <v>11</v>
      </c>
      <c r="K17" s="5">
        <f t="shared" si="4"/>
        <v>41</v>
      </c>
      <c r="L17" s="6">
        <f t="shared" si="5"/>
        <v>73.202614379084963</v>
      </c>
      <c r="M17" s="7">
        <v>0</v>
      </c>
      <c r="N17" s="7">
        <v>2</v>
      </c>
      <c r="O17" s="5">
        <f t="shared" si="6"/>
        <v>2</v>
      </c>
    </row>
    <row r="18" spans="1:15" x14ac:dyDescent="0.45">
      <c r="A18" s="4">
        <f t="shared" si="7"/>
        <v>14</v>
      </c>
      <c r="B18" s="4" t="s">
        <v>21</v>
      </c>
      <c r="C18" s="5">
        <v>23</v>
      </c>
      <c r="D18" s="5">
        <v>6</v>
      </c>
      <c r="E18" s="5">
        <f t="shared" si="0"/>
        <v>29</v>
      </c>
      <c r="F18" s="5">
        <v>9</v>
      </c>
      <c r="G18" s="5">
        <v>3</v>
      </c>
      <c r="H18" s="5">
        <f t="shared" si="1"/>
        <v>12</v>
      </c>
      <c r="I18" s="5">
        <f t="shared" si="2"/>
        <v>14</v>
      </c>
      <c r="J18" s="5">
        <f t="shared" si="3"/>
        <v>3</v>
      </c>
      <c r="K18" s="5">
        <f t="shared" si="4"/>
        <v>17</v>
      </c>
      <c r="L18" s="6">
        <f t="shared" si="5"/>
        <v>41.379310344827587</v>
      </c>
      <c r="M18" s="7">
        <v>2</v>
      </c>
      <c r="N18" s="7">
        <v>0</v>
      </c>
      <c r="O18" s="5">
        <f t="shared" si="6"/>
        <v>2</v>
      </c>
    </row>
    <row r="19" spans="1:15" x14ac:dyDescent="0.45">
      <c r="A19" s="18">
        <f t="shared" si="7"/>
        <v>15</v>
      </c>
      <c r="B19" s="18" t="s">
        <v>22</v>
      </c>
      <c r="C19" s="19">
        <v>22</v>
      </c>
      <c r="D19" s="19">
        <v>9</v>
      </c>
      <c r="E19" s="19">
        <f t="shared" si="0"/>
        <v>31</v>
      </c>
      <c r="F19" s="19">
        <v>13</v>
      </c>
      <c r="G19" s="19">
        <v>7</v>
      </c>
      <c r="H19" s="19">
        <f t="shared" si="1"/>
        <v>20</v>
      </c>
      <c r="I19" s="19">
        <f t="shared" si="2"/>
        <v>9</v>
      </c>
      <c r="J19" s="19">
        <f t="shared" si="3"/>
        <v>2</v>
      </c>
      <c r="K19" s="19">
        <f t="shared" si="4"/>
        <v>11</v>
      </c>
      <c r="L19" s="20">
        <f t="shared" si="5"/>
        <v>64.516129032258064</v>
      </c>
      <c r="M19" s="21">
        <v>0</v>
      </c>
      <c r="N19" s="21">
        <v>0</v>
      </c>
      <c r="O19" s="19">
        <f t="shared" si="6"/>
        <v>0</v>
      </c>
    </row>
    <row r="20" spans="1:15" s="12" customFormat="1" x14ac:dyDescent="0.45">
      <c r="A20" s="8">
        <f t="shared" si="7"/>
        <v>16</v>
      </c>
      <c r="B20" s="8" t="s">
        <v>23</v>
      </c>
      <c r="C20" s="9">
        <v>121</v>
      </c>
      <c r="D20" s="9">
        <v>29</v>
      </c>
      <c r="E20" s="9">
        <f t="shared" si="0"/>
        <v>150</v>
      </c>
      <c r="F20" s="9">
        <v>95</v>
      </c>
      <c r="G20" s="9">
        <v>24</v>
      </c>
      <c r="H20" s="9">
        <f t="shared" si="1"/>
        <v>119</v>
      </c>
      <c r="I20" s="9">
        <f t="shared" si="2"/>
        <v>26</v>
      </c>
      <c r="J20" s="9">
        <f t="shared" si="3"/>
        <v>5</v>
      </c>
      <c r="K20" s="9">
        <f t="shared" si="4"/>
        <v>31</v>
      </c>
      <c r="L20" s="10">
        <f t="shared" si="5"/>
        <v>79.333333333333329</v>
      </c>
      <c r="M20" s="11">
        <v>2</v>
      </c>
      <c r="N20" s="11">
        <v>2</v>
      </c>
      <c r="O20" s="9">
        <f t="shared" si="6"/>
        <v>4</v>
      </c>
    </row>
    <row r="21" spans="1:15" x14ac:dyDescent="0.45">
      <c r="A21" s="4">
        <f t="shared" si="7"/>
        <v>17</v>
      </c>
      <c r="B21" s="4" t="s">
        <v>24</v>
      </c>
      <c r="C21" s="5">
        <v>271</v>
      </c>
      <c r="D21" s="5">
        <v>26</v>
      </c>
      <c r="E21" s="5">
        <f t="shared" si="0"/>
        <v>297</v>
      </c>
      <c r="F21" s="5">
        <v>167</v>
      </c>
      <c r="G21" s="5">
        <v>21</v>
      </c>
      <c r="H21" s="5">
        <f t="shared" si="1"/>
        <v>188</v>
      </c>
      <c r="I21" s="5">
        <f t="shared" si="2"/>
        <v>104</v>
      </c>
      <c r="J21" s="5">
        <f t="shared" si="3"/>
        <v>5</v>
      </c>
      <c r="K21" s="5">
        <f t="shared" si="4"/>
        <v>109</v>
      </c>
      <c r="L21" s="6">
        <f t="shared" si="5"/>
        <v>63.299663299663301</v>
      </c>
      <c r="M21" s="7">
        <v>0</v>
      </c>
      <c r="N21" s="7">
        <v>2</v>
      </c>
      <c r="O21" s="5">
        <f t="shared" si="6"/>
        <v>2</v>
      </c>
    </row>
    <row r="22" spans="1:15" x14ac:dyDescent="0.45">
      <c r="A22" s="4">
        <f t="shared" si="7"/>
        <v>18</v>
      </c>
      <c r="B22" s="4" t="s">
        <v>25</v>
      </c>
      <c r="C22" s="5">
        <v>28</v>
      </c>
      <c r="D22" s="5">
        <v>26</v>
      </c>
      <c r="E22" s="5">
        <f t="shared" si="0"/>
        <v>54</v>
      </c>
      <c r="F22" s="5">
        <v>17</v>
      </c>
      <c r="G22" s="5">
        <v>19</v>
      </c>
      <c r="H22" s="5">
        <f t="shared" si="1"/>
        <v>36</v>
      </c>
      <c r="I22" s="5">
        <f t="shared" si="2"/>
        <v>11</v>
      </c>
      <c r="J22" s="5">
        <f t="shared" si="3"/>
        <v>7</v>
      </c>
      <c r="K22" s="5">
        <f t="shared" si="4"/>
        <v>18</v>
      </c>
      <c r="L22" s="6">
        <f t="shared" si="5"/>
        <v>66.666666666666657</v>
      </c>
      <c r="M22" s="7">
        <v>0</v>
      </c>
      <c r="N22" s="7">
        <v>0</v>
      </c>
      <c r="O22" s="5">
        <f t="shared" si="6"/>
        <v>0</v>
      </c>
    </row>
    <row r="23" spans="1:15" x14ac:dyDescent="0.45">
      <c r="A23" s="4">
        <f t="shared" si="7"/>
        <v>19</v>
      </c>
      <c r="B23" s="17" t="s">
        <v>26</v>
      </c>
      <c r="C23" s="5">
        <v>109</v>
      </c>
      <c r="D23" s="5">
        <v>26</v>
      </c>
      <c r="E23" s="5">
        <f t="shared" si="0"/>
        <v>135</v>
      </c>
      <c r="F23" s="5">
        <v>64</v>
      </c>
      <c r="G23" s="5">
        <v>19</v>
      </c>
      <c r="H23" s="5">
        <f t="shared" si="1"/>
        <v>83</v>
      </c>
      <c r="I23" s="5">
        <f t="shared" si="2"/>
        <v>45</v>
      </c>
      <c r="J23" s="5">
        <f t="shared" si="3"/>
        <v>7</v>
      </c>
      <c r="K23" s="5">
        <f t="shared" si="4"/>
        <v>52</v>
      </c>
      <c r="L23" s="6">
        <f t="shared" si="5"/>
        <v>61.481481481481481</v>
      </c>
      <c r="M23" s="7">
        <v>0</v>
      </c>
      <c r="N23" s="7">
        <v>0</v>
      </c>
      <c r="O23" s="5">
        <f t="shared" si="6"/>
        <v>0</v>
      </c>
    </row>
    <row r="24" spans="1:15" x14ac:dyDescent="0.45">
      <c r="A24" s="4">
        <f t="shared" si="7"/>
        <v>20</v>
      </c>
      <c r="B24" s="17" t="s">
        <v>47</v>
      </c>
      <c r="C24" s="5">
        <v>26</v>
      </c>
      <c r="D24" s="5">
        <v>5</v>
      </c>
      <c r="E24" s="5">
        <f t="shared" si="0"/>
        <v>31</v>
      </c>
      <c r="F24" s="5">
        <v>16</v>
      </c>
      <c r="G24" s="5">
        <v>5</v>
      </c>
      <c r="H24" s="5">
        <f t="shared" si="1"/>
        <v>21</v>
      </c>
      <c r="I24" s="5">
        <f t="shared" si="2"/>
        <v>10</v>
      </c>
      <c r="J24" s="5">
        <f t="shared" si="3"/>
        <v>0</v>
      </c>
      <c r="K24" s="5">
        <f t="shared" si="4"/>
        <v>10</v>
      </c>
      <c r="L24" s="6">
        <f t="shared" si="5"/>
        <v>67.741935483870961</v>
      </c>
      <c r="M24" s="7">
        <v>0</v>
      </c>
      <c r="N24" s="7">
        <v>0</v>
      </c>
      <c r="O24" s="5">
        <f t="shared" si="6"/>
        <v>0</v>
      </c>
    </row>
    <row r="25" spans="1:15" x14ac:dyDescent="0.45">
      <c r="A25" s="4">
        <f t="shared" si="7"/>
        <v>21</v>
      </c>
      <c r="B25" s="4" t="s">
        <v>27</v>
      </c>
      <c r="C25" s="5">
        <v>57</v>
      </c>
      <c r="D25" s="5">
        <v>53</v>
      </c>
      <c r="E25" s="5">
        <f t="shared" si="0"/>
        <v>110</v>
      </c>
      <c r="F25" s="5">
        <v>45</v>
      </c>
      <c r="G25" s="5">
        <v>45</v>
      </c>
      <c r="H25" s="5">
        <f t="shared" si="1"/>
        <v>90</v>
      </c>
      <c r="I25" s="5">
        <f t="shared" si="2"/>
        <v>12</v>
      </c>
      <c r="J25" s="5">
        <f t="shared" si="3"/>
        <v>8</v>
      </c>
      <c r="K25" s="5">
        <f t="shared" si="4"/>
        <v>20</v>
      </c>
      <c r="L25" s="6">
        <f t="shared" si="5"/>
        <v>81.818181818181827</v>
      </c>
      <c r="M25" s="7">
        <v>0</v>
      </c>
      <c r="N25" s="7">
        <v>0</v>
      </c>
      <c r="O25" s="5">
        <f t="shared" si="6"/>
        <v>0</v>
      </c>
    </row>
    <row r="26" spans="1:15" s="12" customFormat="1" x14ac:dyDescent="0.45">
      <c r="A26" s="4">
        <f t="shared" si="7"/>
        <v>22</v>
      </c>
      <c r="B26" s="8" t="s">
        <v>28</v>
      </c>
      <c r="C26" s="9">
        <v>289</v>
      </c>
      <c r="D26" s="9">
        <v>46</v>
      </c>
      <c r="E26" s="5">
        <f t="shared" si="0"/>
        <v>335</v>
      </c>
      <c r="F26" s="9">
        <v>191</v>
      </c>
      <c r="G26" s="9">
        <v>36</v>
      </c>
      <c r="H26" s="5">
        <f t="shared" si="1"/>
        <v>227</v>
      </c>
      <c r="I26" s="5">
        <f t="shared" si="2"/>
        <v>98</v>
      </c>
      <c r="J26" s="5">
        <f t="shared" si="3"/>
        <v>10</v>
      </c>
      <c r="K26" s="5">
        <f t="shared" si="4"/>
        <v>108</v>
      </c>
      <c r="L26" s="6">
        <f t="shared" si="5"/>
        <v>67.761194029850742</v>
      </c>
      <c r="M26" s="7">
        <v>3</v>
      </c>
      <c r="N26" s="7">
        <v>1</v>
      </c>
      <c r="O26" s="5">
        <f t="shared" si="6"/>
        <v>4</v>
      </c>
    </row>
    <row r="27" spans="1:15" x14ac:dyDescent="0.45">
      <c r="A27" s="4">
        <f t="shared" si="7"/>
        <v>23</v>
      </c>
      <c r="B27" s="4" t="s">
        <v>29</v>
      </c>
      <c r="C27" s="5">
        <v>203</v>
      </c>
      <c r="D27" s="5">
        <v>101</v>
      </c>
      <c r="E27" s="5">
        <f t="shared" si="0"/>
        <v>304</v>
      </c>
      <c r="F27" s="5">
        <v>126</v>
      </c>
      <c r="G27" s="5">
        <v>76</v>
      </c>
      <c r="H27" s="5">
        <f t="shared" si="1"/>
        <v>202</v>
      </c>
      <c r="I27" s="5">
        <f t="shared" si="2"/>
        <v>77</v>
      </c>
      <c r="J27" s="5">
        <f t="shared" si="3"/>
        <v>25</v>
      </c>
      <c r="K27" s="5">
        <f t="shared" si="4"/>
        <v>102</v>
      </c>
      <c r="L27" s="6">
        <f t="shared" si="5"/>
        <v>66.44736842105263</v>
      </c>
      <c r="M27" s="7">
        <v>1</v>
      </c>
      <c r="N27" s="7">
        <v>2</v>
      </c>
      <c r="O27" s="5">
        <f t="shared" si="6"/>
        <v>3</v>
      </c>
    </row>
    <row r="28" spans="1:15" x14ac:dyDescent="0.45">
      <c r="A28" s="4">
        <f t="shared" si="7"/>
        <v>24</v>
      </c>
      <c r="B28" s="4" t="s">
        <v>30</v>
      </c>
      <c r="C28" s="5">
        <v>186</v>
      </c>
      <c r="D28" s="5">
        <v>16</v>
      </c>
      <c r="E28" s="5">
        <f t="shared" si="0"/>
        <v>202</v>
      </c>
      <c r="F28" s="5">
        <v>162</v>
      </c>
      <c r="G28" s="5">
        <v>16</v>
      </c>
      <c r="H28" s="5">
        <f t="shared" si="1"/>
        <v>178</v>
      </c>
      <c r="I28" s="5">
        <f t="shared" si="2"/>
        <v>24</v>
      </c>
      <c r="J28" s="5">
        <f t="shared" si="3"/>
        <v>0</v>
      </c>
      <c r="K28" s="5">
        <f t="shared" si="4"/>
        <v>24</v>
      </c>
      <c r="L28" s="6">
        <f t="shared" si="5"/>
        <v>88.118811881188122</v>
      </c>
      <c r="M28" s="7">
        <v>0</v>
      </c>
      <c r="N28" s="7">
        <v>0</v>
      </c>
      <c r="O28" s="5">
        <f t="shared" si="6"/>
        <v>0</v>
      </c>
    </row>
    <row r="29" spans="1:15" x14ac:dyDescent="0.45">
      <c r="A29" s="4">
        <f t="shared" si="7"/>
        <v>25</v>
      </c>
      <c r="B29" s="4" t="s">
        <v>31</v>
      </c>
      <c r="C29" s="5">
        <v>55</v>
      </c>
      <c r="D29" s="5">
        <v>30</v>
      </c>
      <c r="E29" s="5">
        <f t="shared" si="0"/>
        <v>85</v>
      </c>
      <c r="F29" s="5">
        <v>47</v>
      </c>
      <c r="G29" s="5">
        <v>29</v>
      </c>
      <c r="H29" s="5">
        <f t="shared" si="1"/>
        <v>76</v>
      </c>
      <c r="I29" s="5">
        <f t="shared" si="2"/>
        <v>8</v>
      </c>
      <c r="J29" s="5">
        <f t="shared" si="3"/>
        <v>1</v>
      </c>
      <c r="K29" s="5">
        <f t="shared" si="4"/>
        <v>9</v>
      </c>
      <c r="L29" s="6">
        <f t="shared" si="5"/>
        <v>89.411764705882362</v>
      </c>
      <c r="M29" s="7">
        <v>0</v>
      </c>
      <c r="N29" s="7">
        <v>3</v>
      </c>
      <c r="O29" s="5">
        <f t="shared" si="6"/>
        <v>3</v>
      </c>
    </row>
    <row r="30" spans="1:15" x14ac:dyDescent="0.45">
      <c r="A30" s="4">
        <f t="shared" si="7"/>
        <v>26</v>
      </c>
      <c r="B30" s="4" t="s">
        <v>32</v>
      </c>
      <c r="C30" s="5">
        <v>55</v>
      </c>
      <c r="D30" s="5">
        <v>13</v>
      </c>
      <c r="E30" s="5">
        <f t="shared" si="0"/>
        <v>68</v>
      </c>
      <c r="F30" s="5">
        <v>51</v>
      </c>
      <c r="G30" s="5">
        <v>13</v>
      </c>
      <c r="H30" s="5">
        <f t="shared" si="1"/>
        <v>64</v>
      </c>
      <c r="I30" s="5">
        <f t="shared" si="2"/>
        <v>4</v>
      </c>
      <c r="J30" s="5">
        <f t="shared" si="3"/>
        <v>0</v>
      </c>
      <c r="K30" s="5">
        <f t="shared" si="4"/>
        <v>4</v>
      </c>
      <c r="L30" s="6">
        <f t="shared" si="5"/>
        <v>94.117647058823522</v>
      </c>
      <c r="M30" s="7">
        <v>1</v>
      </c>
      <c r="N30" s="7">
        <v>0</v>
      </c>
      <c r="O30" s="5">
        <f t="shared" si="6"/>
        <v>1</v>
      </c>
    </row>
    <row r="31" spans="1:15" x14ac:dyDescent="0.45">
      <c r="A31" s="4">
        <f t="shared" si="7"/>
        <v>27</v>
      </c>
      <c r="B31" s="4" t="s">
        <v>33</v>
      </c>
      <c r="C31" s="5">
        <v>41</v>
      </c>
      <c r="D31" s="5">
        <v>20</v>
      </c>
      <c r="E31" s="5">
        <f t="shared" si="0"/>
        <v>61</v>
      </c>
      <c r="F31" s="5">
        <v>13</v>
      </c>
      <c r="G31" s="5">
        <v>16</v>
      </c>
      <c r="H31" s="5">
        <f t="shared" si="1"/>
        <v>29</v>
      </c>
      <c r="I31" s="5">
        <f t="shared" si="2"/>
        <v>28</v>
      </c>
      <c r="J31" s="5">
        <f t="shared" si="3"/>
        <v>4</v>
      </c>
      <c r="K31" s="5">
        <f t="shared" si="4"/>
        <v>32</v>
      </c>
      <c r="L31" s="6">
        <f t="shared" si="5"/>
        <v>47.540983606557376</v>
      </c>
      <c r="M31" s="7">
        <v>0</v>
      </c>
      <c r="N31" s="7">
        <v>1</v>
      </c>
      <c r="O31" s="5">
        <f t="shared" si="6"/>
        <v>1</v>
      </c>
    </row>
    <row r="32" spans="1:15" x14ac:dyDescent="0.45">
      <c r="A32" s="4">
        <f t="shared" si="7"/>
        <v>28</v>
      </c>
      <c r="B32" s="4" t="s">
        <v>34</v>
      </c>
      <c r="C32" s="5">
        <v>69</v>
      </c>
      <c r="D32" s="5">
        <v>17</v>
      </c>
      <c r="E32" s="5">
        <f t="shared" si="0"/>
        <v>86</v>
      </c>
      <c r="F32" s="5">
        <v>62</v>
      </c>
      <c r="G32" s="5">
        <v>17</v>
      </c>
      <c r="H32" s="5">
        <f t="shared" si="1"/>
        <v>79</v>
      </c>
      <c r="I32" s="5">
        <f t="shared" si="2"/>
        <v>7</v>
      </c>
      <c r="J32" s="5">
        <f t="shared" si="3"/>
        <v>0</v>
      </c>
      <c r="K32" s="5">
        <f t="shared" si="4"/>
        <v>7</v>
      </c>
      <c r="L32" s="6">
        <f t="shared" si="5"/>
        <v>91.860465116279073</v>
      </c>
      <c r="M32" s="7">
        <v>1</v>
      </c>
      <c r="N32" s="7">
        <v>6</v>
      </c>
      <c r="O32" s="5">
        <f t="shared" si="6"/>
        <v>7</v>
      </c>
    </row>
    <row r="33" spans="1:15" s="12" customFormat="1" x14ac:dyDescent="0.45">
      <c r="A33" s="8">
        <f t="shared" si="7"/>
        <v>29</v>
      </c>
      <c r="B33" s="8" t="s">
        <v>35</v>
      </c>
      <c r="C33" s="9">
        <v>45</v>
      </c>
      <c r="D33" s="9">
        <v>25</v>
      </c>
      <c r="E33" s="9">
        <f t="shared" si="0"/>
        <v>70</v>
      </c>
      <c r="F33" s="9">
        <v>41</v>
      </c>
      <c r="G33" s="9">
        <v>23</v>
      </c>
      <c r="H33" s="9">
        <f t="shared" si="1"/>
        <v>64</v>
      </c>
      <c r="I33" s="9">
        <f t="shared" si="2"/>
        <v>4</v>
      </c>
      <c r="J33" s="9">
        <f t="shared" si="3"/>
        <v>2</v>
      </c>
      <c r="K33" s="9">
        <f t="shared" si="4"/>
        <v>6</v>
      </c>
      <c r="L33" s="10">
        <f t="shared" si="5"/>
        <v>91.428571428571431</v>
      </c>
      <c r="M33" s="11">
        <v>4</v>
      </c>
      <c r="N33" s="11">
        <v>5</v>
      </c>
      <c r="O33" s="9">
        <f t="shared" si="6"/>
        <v>9</v>
      </c>
    </row>
    <row r="34" spans="1:15" x14ac:dyDescent="0.45">
      <c r="A34" s="4">
        <f t="shared" si="7"/>
        <v>30</v>
      </c>
      <c r="B34" s="4" t="s">
        <v>36</v>
      </c>
      <c r="C34" s="5">
        <v>44</v>
      </c>
      <c r="D34" s="5">
        <v>21</v>
      </c>
      <c r="E34" s="5">
        <f t="shared" si="0"/>
        <v>65</v>
      </c>
      <c r="F34" s="5">
        <v>36</v>
      </c>
      <c r="G34" s="5">
        <v>20</v>
      </c>
      <c r="H34" s="5">
        <f t="shared" si="1"/>
        <v>56</v>
      </c>
      <c r="I34" s="5">
        <f t="shared" si="2"/>
        <v>8</v>
      </c>
      <c r="J34" s="5">
        <f t="shared" si="3"/>
        <v>1</v>
      </c>
      <c r="K34" s="5">
        <f t="shared" si="4"/>
        <v>9</v>
      </c>
      <c r="L34" s="6">
        <f t="shared" si="5"/>
        <v>86.15384615384616</v>
      </c>
      <c r="M34" s="7">
        <v>1</v>
      </c>
      <c r="N34" s="7">
        <v>3</v>
      </c>
      <c r="O34" s="5">
        <f t="shared" si="6"/>
        <v>4</v>
      </c>
    </row>
    <row r="35" spans="1:15" x14ac:dyDescent="0.45">
      <c r="A35" s="4">
        <f t="shared" si="7"/>
        <v>31</v>
      </c>
      <c r="B35" s="4" t="s">
        <v>37</v>
      </c>
      <c r="C35" s="5">
        <v>168</v>
      </c>
      <c r="D35" s="5">
        <v>22</v>
      </c>
      <c r="E35" s="5">
        <f t="shared" si="0"/>
        <v>190</v>
      </c>
      <c r="F35" s="5">
        <v>130</v>
      </c>
      <c r="G35" s="5">
        <v>21</v>
      </c>
      <c r="H35" s="5">
        <f t="shared" si="1"/>
        <v>151</v>
      </c>
      <c r="I35" s="5">
        <f t="shared" si="2"/>
        <v>38</v>
      </c>
      <c r="J35" s="5">
        <f t="shared" si="3"/>
        <v>1</v>
      </c>
      <c r="K35" s="5">
        <f t="shared" si="4"/>
        <v>39</v>
      </c>
      <c r="L35" s="6">
        <f t="shared" si="5"/>
        <v>79.473684210526315</v>
      </c>
      <c r="M35" s="7">
        <v>6</v>
      </c>
      <c r="N35" s="7">
        <v>5</v>
      </c>
      <c r="O35" s="5">
        <f t="shared" si="6"/>
        <v>11</v>
      </c>
    </row>
    <row r="36" spans="1:15" x14ac:dyDescent="0.45">
      <c r="A36" s="4">
        <f t="shared" si="7"/>
        <v>32</v>
      </c>
      <c r="B36" s="4" t="s">
        <v>38</v>
      </c>
      <c r="C36" s="5">
        <v>33</v>
      </c>
      <c r="D36" s="5">
        <v>16</v>
      </c>
      <c r="E36" s="5">
        <f t="shared" si="0"/>
        <v>49</v>
      </c>
      <c r="F36" s="5">
        <v>25</v>
      </c>
      <c r="G36" s="5">
        <v>12</v>
      </c>
      <c r="H36" s="5">
        <f t="shared" si="1"/>
        <v>37</v>
      </c>
      <c r="I36" s="5">
        <f t="shared" si="2"/>
        <v>8</v>
      </c>
      <c r="J36" s="5">
        <f t="shared" si="3"/>
        <v>4</v>
      </c>
      <c r="K36" s="5">
        <f t="shared" si="4"/>
        <v>12</v>
      </c>
      <c r="L36" s="6">
        <f t="shared" si="5"/>
        <v>75.510204081632651</v>
      </c>
      <c r="M36" s="7">
        <v>0</v>
      </c>
      <c r="N36" s="7">
        <v>1</v>
      </c>
      <c r="O36" s="5">
        <f t="shared" si="6"/>
        <v>1</v>
      </c>
    </row>
    <row r="37" spans="1:15" x14ac:dyDescent="0.45">
      <c r="A37" s="4">
        <f t="shared" si="7"/>
        <v>33</v>
      </c>
      <c r="B37" s="4" t="s">
        <v>39</v>
      </c>
      <c r="C37" s="5">
        <v>42</v>
      </c>
      <c r="D37" s="5">
        <v>7</v>
      </c>
      <c r="E37" s="5">
        <f t="shared" si="0"/>
        <v>49</v>
      </c>
      <c r="F37" s="5">
        <v>25</v>
      </c>
      <c r="G37" s="5">
        <v>7</v>
      </c>
      <c r="H37" s="5">
        <f t="shared" si="1"/>
        <v>32</v>
      </c>
      <c r="I37" s="5">
        <f t="shared" si="2"/>
        <v>17</v>
      </c>
      <c r="J37" s="5">
        <f t="shared" si="3"/>
        <v>0</v>
      </c>
      <c r="K37" s="5">
        <f t="shared" si="4"/>
        <v>17</v>
      </c>
      <c r="L37" s="6">
        <f t="shared" si="5"/>
        <v>65.306122448979593</v>
      </c>
      <c r="M37" s="7">
        <v>0</v>
      </c>
      <c r="N37" s="7">
        <v>0</v>
      </c>
      <c r="O37" s="5">
        <f t="shared" si="6"/>
        <v>0</v>
      </c>
    </row>
    <row r="38" spans="1:15" x14ac:dyDescent="0.45">
      <c r="A38" s="4">
        <f t="shared" si="7"/>
        <v>34</v>
      </c>
      <c r="B38" s="4" t="s">
        <v>40</v>
      </c>
      <c r="C38" s="5">
        <v>62</v>
      </c>
      <c r="D38" s="5">
        <v>38</v>
      </c>
      <c r="E38" s="5">
        <f t="shared" si="0"/>
        <v>100</v>
      </c>
      <c r="F38" s="5">
        <v>44</v>
      </c>
      <c r="G38" s="5">
        <v>35</v>
      </c>
      <c r="H38" s="5">
        <f t="shared" si="1"/>
        <v>79</v>
      </c>
      <c r="I38" s="5">
        <f t="shared" si="2"/>
        <v>18</v>
      </c>
      <c r="J38" s="5">
        <f t="shared" si="3"/>
        <v>3</v>
      </c>
      <c r="K38" s="5">
        <f t="shared" si="4"/>
        <v>21</v>
      </c>
      <c r="L38" s="6">
        <f t="shared" si="5"/>
        <v>79</v>
      </c>
      <c r="M38" s="7">
        <v>1</v>
      </c>
      <c r="N38" s="7">
        <v>3</v>
      </c>
      <c r="O38" s="5">
        <f t="shared" si="6"/>
        <v>4</v>
      </c>
    </row>
    <row r="39" spans="1:15" x14ac:dyDescent="0.45">
      <c r="A39" s="4">
        <f t="shared" si="7"/>
        <v>35</v>
      </c>
      <c r="B39" s="4" t="s">
        <v>50</v>
      </c>
      <c r="C39" s="5">
        <v>65</v>
      </c>
      <c r="D39" s="5">
        <v>14</v>
      </c>
      <c r="E39" s="5">
        <f t="shared" si="0"/>
        <v>79</v>
      </c>
      <c r="F39" s="5">
        <v>51</v>
      </c>
      <c r="G39" s="5">
        <v>12</v>
      </c>
      <c r="H39" s="5">
        <f t="shared" si="1"/>
        <v>63</v>
      </c>
      <c r="I39" s="5">
        <f t="shared" si="2"/>
        <v>14</v>
      </c>
      <c r="J39" s="5">
        <f t="shared" si="3"/>
        <v>2</v>
      </c>
      <c r="K39" s="5">
        <f t="shared" si="4"/>
        <v>16</v>
      </c>
      <c r="L39" s="6">
        <f t="shared" si="5"/>
        <v>79.74683544303798</v>
      </c>
      <c r="M39" s="7">
        <v>4</v>
      </c>
      <c r="N39" s="7">
        <v>0</v>
      </c>
      <c r="O39" s="5">
        <f t="shared" si="6"/>
        <v>4</v>
      </c>
    </row>
    <row r="40" spans="1:15" x14ac:dyDescent="0.45">
      <c r="A40" s="4">
        <f t="shared" si="7"/>
        <v>36</v>
      </c>
      <c r="B40" s="4" t="s">
        <v>41</v>
      </c>
      <c r="C40" s="5">
        <v>93</v>
      </c>
      <c r="D40" s="5">
        <v>20</v>
      </c>
      <c r="E40" s="5">
        <f t="shared" si="0"/>
        <v>113</v>
      </c>
      <c r="F40" s="5">
        <v>75</v>
      </c>
      <c r="G40" s="5">
        <v>18</v>
      </c>
      <c r="H40" s="5">
        <f t="shared" si="1"/>
        <v>93</v>
      </c>
      <c r="I40" s="5">
        <f t="shared" si="2"/>
        <v>18</v>
      </c>
      <c r="J40" s="5">
        <f t="shared" si="3"/>
        <v>2</v>
      </c>
      <c r="K40" s="5">
        <f t="shared" si="4"/>
        <v>20</v>
      </c>
      <c r="L40" s="6">
        <f t="shared" si="5"/>
        <v>82.30088495575221</v>
      </c>
      <c r="M40" s="7">
        <v>0</v>
      </c>
      <c r="N40" s="7">
        <v>3</v>
      </c>
      <c r="O40" s="5">
        <f t="shared" si="6"/>
        <v>3</v>
      </c>
    </row>
    <row r="41" spans="1:15" x14ac:dyDescent="0.45">
      <c r="A41" s="4">
        <f t="shared" si="7"/>
        <v>37</v>
      </c>
      <c r="B41" s="4" t="s">
        <v>42</v>
      </c>
      <c r="C41" s="5">
        <v>58</v>
      </c>
      <c r="D41" s="5">
        <v>37</v>
      </c>
      <c r="E41" s="5">
        <f t="shared" si="0"/>
        <v>95</v>
      </c>
      <c r="F41" s="5">
        <v>46</v>
      </c>
      <c r="G41" s="5">
        <v>35</v>
      </c>
      <c r="H41" s="5">
        <f t="shared" si="1"/>
        <v>81</v>
      </c>
      <c r="I41" s="5">
        <f t="shared" si="2"/>
        <v>12</v>
      </c>
      <c r="J41" s="5">
        <f t="shared" si="3"/>
        <v>2</v>
      </c>
      <c r="K41" s="5">
        <f t="shared" si="4"/>
        <v>14</v>
      </c>
      <c r="L41" s="6">
        <f t="shared" si="5"/>
        <v>85.263157894736835</v>
      </c>
      <c r="M41" s="7">
        <v>0</v>
      </c>
      <c r="N41" s="7">
        <v>3</v>
      </c>
      <c r="O41" s="5">
        <f t="shared" si="6"/>
        <v>3</v>
      </c>
    </row>
    <row r="42" spans="1:15" x14ac:dyDescent="0.45">
      <c r="A42" s="4">
        <f t="shared" si="7"/>
        <v>38</v>
      </c>
      <c r="B42" s="4" t="s">
        <v>43</v>
      </c>
      <c r="C42" s="5">
        <v>60</v>
      </c>
      <c r="D42" s="5">
        <v>14</v>
      </c>
      <c r="E42" s="5">
        <f t="shared" si="0"/>
        <v>74</v>
      </c>
      <c r="F42" s="5">
        <v>52</v>
      </c>
      <c r="G42" s="5">
        <v>12</v>
      </c>
      <c r="H42" s="5">
        <f t="shared" si="1"/>
        <v>64</v>
      </c>
      <c r="I42" s="5">
        <f t="shared" si="2"/>
        <v>8</v>
      </c>
      <c r="J42" s="5">
        <f t="shared" si="3"/>
        <v>2</v>
      </c>
      <c r="K42" s="5">
        <f t="shared" si="4"/>
        <v>10</v>
      </c>
      <c r="L42" s="6">
        <f t="shared" si="5"/>
        <v>86.486486486486484</v>
      </c>
      <c r="M42" s="7">
        <v>4</v>
      </c>
      <c r="N42" s="7">
        <v>0</v>
      </c>
      <c r="O42" s="5">
        <f t="shared" si="6"/>
        <v>4</v>
      </c>
    </row>
    <row r="43" spans="1:15" x14ac:dyDescent="0.45">
      <c r="A43" s="4">
        <f t="shared" si="7"/>
        <v>39</v>
      </c>
      <c r="B43" s="4" t="s">
        <v>44</v>
      </c>
      <c r="C43" s="5">
        <v>31</v>
      </c>
      <c r="D43" s="5">
        <v>31</v>
      </c>
      <c r="E43" s="5">
        <f t="shared" si="0"/>
        <v>62</v>
      </c>
      <c r="F43" s="5">
        <v>28</v>
      </c>
      <c r="G43" s="5">
        <v>30</v>
      </c>
      <c r="H43" s="5">
        <f t="shared" si="1"/>
        <v>58</v>
      </c>
      <c r="I43" s="5">
        <f t="shared" si="2"/>
        <v>3</v>
      </c>
      <c r="J43" s="5">
        <f t="shared" si="3"/>
        <v>1</v>
      </c>
      <c r="K43" s="5">
        <f t="shared" si="4"/>
        <v>4</v>
      </c>
      <c r="L43" s="6">
        <f t="shared" si="5"/>
        <v>93.548387096774192</v>
      </c>
      <c r="M43" s="7">
        <v>0</v>
      </c>
      <c r="N43" s="7">
        <v>4</v>
      </c>
      <c r="O43" s="5">
        <f t="shared" si="6"/>
        <v>4</v>
      </c>
    </row>
    <row r="44" spans="1:15" s="12" customFormat="1" x14ac:dyDescent="0.45">
      <c r="A44" s="4">
        <f t="shared" si="7"/>
        <v>40</v>
      </c>
      <c r="B44" s="8" t="s">
        <v>45</v>
      </c>
      <c r="C44" s="9">
        <v>184</v>
      </c>
      <c r="D44" s="9">
        <v>93</v>
      </c>
      <c r="E44" s="5">
        <f t="shared" si="0"/>
        <v>277</v>
      </c>
      <c r="F44" s="9">
        <v>170</v>
      </c>
      <c r="G44" s="9">
        <v>88</v>
      </c>
      <c r="H44" s="5">
        <f t="shared" si="1"/>
        <v>258</v>
      </c>
      <c r="I44" s="5">
        <f t="shared" si="2"/>
        <v>14</v>
      </c>
      <c r="J44" s="5">
        <f t="shared" si="3"/>
        <v>5</v>
      </c>
      <c r="K44" s="5">
        <f t="shared" si="4"/>
        <v>19</v>
      </c>
      <c r="L44" s="6">
        <f t="shared" si="5"/>
        <v>93.140794223826717</v>
      </c>
      <c r="M44" s="7">
        <v>3</v>
      </c>
      <c r="N44" s="7">
        <v>4</v>
      </c>
      <c r="O44" s="5">
        <f t="shared" si="6"/>
        <v>7</v>
      </c>
    </row>
    <row r="45" spans="1:15" x14ac:dyDescent="0.45">
      <c r="A45" s="4">
        <f t="shared" si="7"/>
        <v>41</v>
      </c>
      <c r="B45" s="4" t="s">
        <v>46</v>
      </c>
      <c r="C45" s="5">
        <v>47</v>
      </c>
      <c r="D45" s="5">
        <v>15</v>
      </c>
      <c r="E45" s="5">
        <f t="shared" si="0"/>
        <v>62</v>
      </c>
      <c r="F45" s="5">
        <v>18</v>
      </c>
      <c r="G45" s="5">
        <v>14</v>
      </c>
      <c r="H45" s="5">
        <f t="shared" si="1"/>
        <v>32</v>
      </c>
      <c r="I45" s="5">
        <f t="shared" si="2"/>
        <v>29</v>
      </c>
      <c r="J45" s="5">
        <f t="shared" si="3"/>
        <v>1</v>
      </c>
      <c r="K45" s="5">
        <f t="shared" si="4"/>
        <v>30</v>
      </c>
      <c r="L45" s="6">
        <f t="shared" si="5"/>
        <v>51.612903225806448</v>
      </c>
      <c r="M45" s="7">
        <v>0</v>
      </c>
      <c r="N45" s="7">
        <v>2</v>
      </c>
      <c r="O45" s="5">
        <f t="shared" si="6"/>
        <v>2</v>
      </c>
    </row>
    <row r="46" spans="1:15" x14ac:dyDescent="0.45">
      <c r="A46" s="30" t="s">
        <v>8</v>
      </c>
      <c r="B46" s="31"/>
      <c r="C46" s="5">
        <f t="shared" ref="C46:K46" si="8">SUM(C5:C45)</f>
        <v>3318</v>
      </c>
      <c r="D46" s="5">
        <f t="shared" si="8"/>
        <v>1041</v>
      </c>
      <c r="E46" s="5">
        <f t="shared" si="8"/>
        <v>4359</v>
      </c>
      <c r="F46" s="5">
        <f t="shared" si="8"/>
        <v>2427</v>
      </c>
      <c r="G46" s="5">
        <f t="shared" si="8"/>
        <v>862</v>
      </c>
      <c r="H46" s="5">
        <f t="shared" si="8"/>
        <v>3289</v>
      </c>
      <c r="I46" s="5">
        <f t="shared" si="8"/>
        <v>891</v>
      </c>
      <c r="J46" s="5">
        <f t="shared" si="8"/>
        <v>179</v>
      </c>
      <c r="K46" s="5">
        <f t="shared" si="8"/>
        <v>1070</v>
      </c>
      <c r="L46" s="22">
        <f>H46/E46*100</f>
        <v>75.45308557008488</v>
      </c>
      <c r="M46" s="5">
        <f>SUM(M5:M45)</f>
        <v>36</v>
      </c>
      <c r="N46" s="5">
        <f>SUM(N5:N45)</f>
        <v>60</v>
      </c>
      <c r="O46" s="5">
        <f>SUM(O5:O45)</f>
        <v>96</v>
      </c>
    </row>
    <row r="48" spans="1:15" ht="25.5" thickBot="1" x14ac:dyDescent="0.5"/>
    <row r="49" spans="2:7" x14ac:dyDescent="0.45">
      <c r="B49" s="23" t="s">
        <v>51</v>
      </c>
      <c r="C49" s="24">
        <f>E46</f>
        <v>4359</v>
      </c>
      <c r="G49" s="25"/>
    </row>
    <row r="50" spans="2:7" x14ac:dyDescent="0.45">
      <c r="B50" s="26" t="s">
        <v>52</v>
      </c>
      <c r="C50" s="27">
        <f>H46</f>
        <v>3289</v>
      </c>
    </row>
    <row r="51" spans="2:7" x14ac:dyDescent="0.45">
      <c r="B51" s="26" t="s">
        <v>53</v>
      </c>
      <c r="C51" s="27">
        <f>C49-C50</f>
        <v>1070</v>
      </c>
    </row>
    <row r="52" spans="2:7" x14ac:dyDescent="0.45">
      <c r="B52" s="26" t="s">
        <v>54</v>
      </c>
      <c r="C52" s="28">
        <f>C50/C49*100</f>
        <v>75.45308557008488</v>
      </c>
    </row>
    <row r="53" spans="2:7" ht="25.5" thickBot="1" x14ac:dyDescent="0.5">
      <c r="B53" s="29" t="s">
        <v>55</v>
      </c>
      <c r="C53" s="6">
        <v>70.8</v>
      </c>
    </row>
    <row r="54" spans="2:7" x14ac:dyDescent="0.45">
      <c r="C54" s="25"/>
    </row>
  </sheetData>
  <mergeCells count="9">
    <mergeCell ref="A46:B46"/>
    <mergeCell ref="A3:A4"/>
    <mergeCell ref="B3:B4"/>
    <mergeCell ref="A1:O2"/>
    <mergeCell ref="C3:E3"/>
    <mergeCell ref="F3:H3"/>
    <mergeCell ref="I3:K3"/>
    <mergeCell ref="M3:O3"/>
    <mergeCell ref="L3:L4"/>
  </mergeCells>
  <pageMargins left="0.7" right="0.7" top="0.25" bottom="0.25" header="0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Pritom Biswas</dc:creator>
  <cp:lastModifiedBy>Department of Textiles</cp:lastModifiedBy>
  <cp:lastPrinted>2026-05-07T03:56:24Z</cp:lastPrinted>
  <dcterms:created xsi:type="dcterms:W3CDTF">2023-04-05T04:52:20Z</dcterms:created>
  <dcterms:modified xsi:type="dcterms:W3CDTF">2026-05-13T04:55:54Z</dcterms:modified>
</cp:coreProperties>
</file>