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11760"/>
  </bookViews>
  <sheets>
    <sheet name="Production cost" sheetId="21" r:id="rId1"/>
    <sheet name="Price expansion" sheetId="20" r:id="rId2"/>
  </sheets>
  <definedNames>
    <definedName name="_xlnm.Print_Titles" localSheetId="0">'Production cost'!$A:$E,'Production cost'!$1:$8</definedName>
  </definedNames>
  <calcPr calcId="144525"/>
</workbook>
</file>

<file path=xl/calcChain.xml><?xml version="1.0" encoding="utf-8"?>
<calcChain xmlns="http://schemas.openxmlformats.org/spreadsheetml/2006/main">
  <c r="D38" i="20" l="1"/>
  <c r="I68" i="21"/>
  <c r="A2" i="20"/>
  <c r="I61" i="21" l="1"/>
  <c r="I71" i="21"/>
  <c r="I49" i="21"/>
  <c r="I50" i="21"/>
  <c r="I51" i="21"/>
  <c r="I52" i="21"/>
  <c r="I53" i="21"/>
  <c r="I54" i="21"/>
  <c r="I55" i="21"/>
  <c r="I48" i="21"/>
  <c r="I47" i="21"/>
  <c r="I45" i="21"/>
  <c r="I44" i="21"/>
  <c r="I41" i="21"/>
  <c r="I33" i="21"/>
  <c r="I34" i="21"/>
  <c r="I35" i="21"/>
  <c r="I36" i="21"/>
  <c r="I37" i="21"/>
  <c r="I38" i="21"/>
  <c r="I39" i="21"/>
  <c r="I40" i="21"/>
  <c r="I32" i="21"/>
  <c r="I31" i="21"/>
  <c r="I28" i="21"/>
  <c r="I27" i="21"/>
  <c r="I24" i="21"/>
  <c r="I23" i="21"/>
  <c r="I11" i="21"/>
  <c r="I12" i="21"/>
  <c r="I20" i="21"/>
  <c r="I19" i="21"/>
  <c r="I15" i="21"/>
  <c r="I14" i="21"/>
  <c r="I29" i="21" l="1"/>
  <c r="I17" i="21"/>
  <c r="I25" i="21"/>
  <c r="I42" i="21"/>
  <c r="I21" i="21"/>
  <c r="D26" i="20"/>
  <c r="A1" i="20" l="1"/>
  <c r="I46" i="21" l="1"/>
  <c r="I56" i="21" s="1"/>
  <c r="I62" i="21" l="1"/>
  <c r="I63" i="21"/>
  <c r="I65" i="21" s="1"/>
  <c r="I69" i="21" l="1"/>
  <c r="I72" i="21"/>
  <c r="I74" i="21" l="1"/>
  <c r="D7" i="20"/>
  <c r="I73" i="21"/>
  <c r="D12" i="20" l="1"/>
  <c r="D13" i="20" s="1"/>
  <c r="D14" i="20" s="1"/>
  <c r="D16" i="20" s="1"/>
  <c r="D27" i="20" l="1"/>
  <c r="D28" i="20" s="1"/>
  <c r="D30" i="20" s="1"/>
  <c r="E16" i="20"/>
  <c r="F16" i="20" s="1"/>
  <c r="G16" i="20"/>
  <c r="H16" i="20" s="1"/>
  <c r="D39" i="20" l="1"/>
  <c r="D40" i="20" s="1"/>
  <c r="G30" i="20"/>
  <c r="H30" i="20" s="1"/>
  <c r="E30" i="20"/>
  <c r="F30" i="20" s="1"/>
  <c r="G40" i="20" l="1"/>
  <c r="E40" i="20"/>
  <c r="F40" i="20" s="1"/>
  <c r="G41" i="20" l="1"/>
  <c r="H40" i="20"/>
  <c r="H41" i="20" s="1"/>
</calcChain>
</file>

<file path=xl/sharedStrings.xml><?xml version="1.0" encoding="utf-8"?>
<sst xmlns="http://schemas.openxmlformats.org/spreadsheetml/2006/main" count="225" uniqueCount="186">
  <si>
    <t xml:space="preserve">খরচের খাতসমূহ </t>
  </si>
  <si>
    <t>সংখ্যা/পরিমাণ</t>
  </si>
  <si>
    <t>হার/চার্জ (টাকায়)</t>
  </si>
  <si>
    <t>মোট খরচ (টাকায়)</t>
  </si>
  <si>
    <t>১।</t>
  </si>
  <si>
    <t>জন</t>
  </si>
  <si>
    <t>২।</t>
  </si>
  <si>
    <t>ইউরিয়া</t>
  </si>
  <si>
    <t>কেজি</t>
  </si>
  <si>
    <t>টি এস পি</t>
  </si>
  <si>
    <t>এম পি</t>
  </si>
  <si>
    <t>এস এস পি</t>
  </si>
  <si>
    <t>ডি এ পি</t>
  </si>
  <si>
    <t>জিপসাম</t>
  </si>
  <si>
    <t>৪।</t>
  </si>
  <si>
    <t>৫।</t>
  </si>
  <si>
    <t>মূল জমিতে চারা লাগানো বাবদ শ্রমিক খরচ</t>
  </si>
  <si>
    <t>পন</t>
  </si>
  <si>
    <t>৬।</t>
  </si>
  <si>
    <t>৭।</t>
  </si>
  <si>
    <t>কীটনাশক বাবদ খরচঃ</t>
  </si>
  <si>
    <t>৮।</t>
  </si>
  <si>
    <t>ফসল কাটা, মাড়াই, শুকানো এবং ঘরে তোলা বাবদ শ্রমিক খরচ</t>
  </si>
  <si>
    <t>৯।</t>
  </si>
  <si>
    <t>অন্যান্য খরচ (যদি থাকে)</t>
  </si>
  <si>
    <t>ভ্যান/কেজি</t>
  </si>
  <si>
    <t>৩।</t>
  </si>
  <si>
    <t>বীজ ক্রয় বাবদ খরচ</t>
  </si>
  <si>
    <t>সেচ প্রদানের সময় শ্রমিক খরচ</t>
  </si>
  <si>
    <t>সার প্রয়োগ এর সময় শ্রমিক খরচ</t>
  </si>
  <si>
    <t>কীটনাশক প্রয়োগ এর সময় শ্রমিক খরচ</t>
  </si>
  <si>
    <t>৫। কীটনাশক বাবদ মোট খরচ=</t>
  </si>
  <si>
    <t>৪। সেচবাবদ মোট খরচ=</t>
  </si>
  <si>
    <t>জমি তৈরীতে হালসহ শ্রমিকের খরচ</t>
  </si>
  <si>
    <t>জমির আগাছা/নিড়ানো/পরিস্কার করা শ্রমিক খরচ</t>
  </si>
  <si>
    <t>বীজ তলা তৈরী করা শ্রমিক খরচ</t>
  </si>
  <si>
    <t>চারা উঠানো বাবদ শ্রমিক খরচ</t>
  </si>
  <si>
    <t>শ্রমিক খরচঃ (সকল কাজের জন্য শ্রমিক খরচ)</t>
  </si>
  <si>
    <t>১১।</t>
  </si>
  <si>
    <t>১২।</t>
  </si>
  <si>
    <t>১৩।</t>
  </si>
  <si>
    <t>১৪।</t>
  </si>
  <si>
    <t>১৫।</t>
  </si>
  <si>
    <t>১৬।</t>
  </si>
  <si>
    <t>ক্রঃ নং</t>
  </si>
  <si>
    <t>খরচের খাতসমূহ</t>
  </si>
  <si>
    <t>কয়েলি খরচ</t>
  </si>
  <si>
    <t>পঁচা নষ্ট/ঘাটতি</t>
  </si>
  <si>
    <t>বার/ঘন্টা</t>
  </si>
  <si>
    <t>মূল জমিতে বীজ লাগানো বাবদ শ্রমিক খরচ</t>
  </si>
  <si>
    <t>অর্থনৈতিক বিশ্লেষণ (লাভ-ক্ষতি)</t>
  </si>
  <si>
    <t>১৭।</t>
  </si>
  <si>
    <t>শস্যভিত্তিক জমির পরিমাণ (শতকে)</t>
  </si>
  <si>
    <t>মাচা/জাংলা তৈরী খরচ (কাঠ/বাঁশ/রশি/ ক্রয়) (যে ফসলের জন্য প্রযোজ্য)</t>
  </si>
  <si>
    <t>জৈব সার (গোবর/সবুজ)</t>
  </si>
  <si>
    <t>দস্তা (আমেরিকা)</t>
  </si>
  <si>
    <t>চারার মূল্য (যদি সব চারা কেনা হয়)</t>
  </si>
  <si>
    <t>টাকায়</t>
  </si>
  <si>
    <t>%</t>
  </si>
  <si>
    <t>পলি/জালি ব্যাগ</t>
  </si>
  <si>
    <t>খুচরা ব্যবসায়ীর বিক্রয় মূল্য বা ভোক্তার পর্যায়ে ক্রয় মূল্য =</t>
  </si>
  <si>
    <r>
      <t xml:space="preserve"> উৎপাদনের পরিমাণ </t>
    </r>
    <r>
      <rPr>
        <b/>
        <sz val="14"/>
        <color rgb="FFFF0000"/>
        <rFont val="NikoshBAN"/>
      </rPr>
      <t>(টাইপ করুন</t>
    </r>
    <r>
      <rPr>
        <b/>
        <sz val="14"/>
        <color theme="1"/>
        <rFont val="NikoshBAN"/>
      </rPr>
      <t xml:space="preserve"> </t>
    </r>
    <r>
      <rPr>
        <b/>
        <sz val="14"/>
        <color rgb="FF00B050"/>
        <rFont val="NikoshBAN"/>
      </rPr>
      <t>সবুজ রং এর স্থানে</t>
    </r>
    <r>
      <rPr>
        <b/>
        <sz val="14"/>
        <color theme="1"/>
        <rFont val="NikoshBAN"/>
      </rPr>
      <t xml:space="preserve">) </t>
    </r>
    <r>
      <rPr>
        <b/>
        <sz val="12"/>
        <color theme="1"/>
        <rFont val="NikoshBAN"/>
      </rPr>
      <t xml:space="preserve">(বিঃদ্রঃ উৎপাদনের পরিমাণ কুইন্টাল হিসেবে দিতে হবে) </t>
    </r>
    <r>
      <rPr>
        <b/>
        <sz val="14"/>
        <color theme="1"/>
        <rFont val="NikoshBAN"/>
      </rPr>
      <t>=</t>
    </r>
  </si>
  <si>
    <r>
      <t xml:space="preserve">উৎপাদনকারী (কৃষকের) বিক্রয় মূল্য
</t>
    </r>
    <r>
      <rPr>
        <b/>
        <sz val="13"/>
        <color rgb="FFFF0000"/>
        <rFont val="NikoshBAN"/>
      </rPr>
      <t>(টাইপ করুন</t>
    </r>
    <r>
      <rPr>
        <b/>
        <sz val="13"/>
        <color theme="1"/>
        <rFont val="NikoshBAN"/>
      </rPr>
      <t xml:space="preserve"> </t>
    </r>
    <r>
      <rPr>
        <b/>
        <sz val="13"/>
        <color rgb="FF00B050"/>
        <rFont val="NikoshBAN"/>
      </rPr>
      <t>সবুজ রং এর স্থানে)</t>
    </r>
    <r>
      <rPr>
        <b/>
        <sz val="13"/>
        <color theme="1"/>
        <rFont val="NikoshBAN"/>
      </rPr>
      <t xml:space="preserve"> (প্রতিকেজি/টাকা) =</t>
    </r>
  </si>
  <si>
    <t>কর্মকর্তার নাম:</t>
  </si>
  <si>
    <t>আবশ্যক</t>
  </si>
  <si>
    <t>পদবী:</t>
  </si>
  <si>
    <t>অফিস:</t>
  </si>
  <si>
    <t>টেলিফোন অফিস:</t>
  </si>
  <si>
    <t>মোবাইল (ব্যক্তিগত)</t>
  </si>
  <si>
    <t>ই-মেইল:</t>
  </si>
  <si>
    <t>জেলার নামঃ   . . . (আবশ্যক)</t>
  </si>
  <si>
    <t xml:space="preserve">বছরঃ   …..  </t>
  </si>
  <si>
    <t>কৃষক কর্তৃক উৎপাদিত ফসলের নামঃ</t>
  </si>
  <si>
    <t>কৃষকের নামঃ</t>
  </si>
  <si>
    <t>কৃষকের মোবাইল নম্বরঃ</t>
  </si>
  <si>
    <t>ঠিকানাঃ</t>
  </si>
  <si>
    <t>উৎপাদক পর্যায়ে বিক্রয় মূল্য (পাইকারী ব্যবসায়ীর ক্রয় মূল্য) =</t>
  </si>
  <si>
    <t>লাভ
 (%)</t>
  </si>
  <si>
    <t>মূল্য বিস্তৃতি</t>
  </si>
  <si>
    <t>উৎপাদকের লাভ (%)</t>
  </si>
  <si>
    <t>কর্মচারী বেতন/লেবার খরচ</t>
  </si>
  <si>
    <r>
      <t xml:space="preserve">ট্রাক ভাড়া </t>
    </r>
    <r>
      <rPr>
        <sz val="12"/>
        <rFont val="NikoshBAN"/>
      </rPr>
      <t xml:space="preserve">পরিবহণ </t>
    </r>
    <r>
      <rPr>
        <sz val="12"/>
        <color theme="1"/>
        <rFont val="NikoshBAN"/>
      </rPr>
      <t xml:space="preserve">ব্যয় </t>
    </r>
  </si>
  <si>
    <t>আড়ৎদারী/কমিশন</t>
  </si>
  <si>
    <t>মালামাল লোডিং/আনলোডিং</t>
  </si>
  <si>
    <t xml:space="preserve">প্যাকেজিং বস্তা/সেলাই/প্যাকেট </t>
  </si>
  <si>
    <t>পানি+গ্যাস+বিদ্যুৎ+ঘরভাড়া</t>
  </si>
  <si>
    <t>বিবিধ</t>
  </si>
  <si>
    <t>পাইকারী ব্যবসায়ীর লাভ  (%)</t>
  </si>
  <si>
    <t>পাইকারী পর্যায়ে বিক্রয় মূল্য (খুচরা ব্যবসায়ীর ক্রয় মূল্য) =</t>
  </si>
  <si>
    <t>খুচরা ব্যবসায়ীর ক্রয় মূল্য =</t>
  </si>
  <si>
    <t xml:space="preserve">পরিবহণ  </t>
  </si>
  <si>
    <t>খুচরা ব্যবসায়ীর লাভ (%)</t>
  </si>
  <si>
    <t>উৎপাদক হতে ভোক্তা পর্যন্ত পণ্যের মূল্য বিস্তৃতি =</t>
  </si>
  <si>
    <t xml:space="preserve">ফসলের নামঃ- - - - - - - - - - - - - </t>
  </si>
  <si>
    <t>অন্যান্য সার (যদি থাকে)</t>
  </si>
  <si>
    <t>বীজ তলা বাবদ খরচঃ</t>
  </si>
  <si>
    <t>বোরন</t>
  </si>
  <si>
    <t>সালফার</t>
  </si>
  <si>
    <t>চাষ (পাওয়ার টিলার/ট্রাক্টর/হাল)</t>
  </si>
  <si>
    <t>বার</t>
  </si>
  <si>
    <t>যান্ত্রিক সেচ (ঘন্টা কতবার/কি হারে)</t>
  </si>
  <si>
    <t>ঘন্টা কতবার/কি হারে</t>
  </si>
  <si>
    <t>২। বীজ তলা বাবদ মোট খরচ=</t>
  </si>
  <si>
    <t>মূল জমি প্রস্তুতঃ</t>
  </si>
  <si>
    <t>৩। মূল জমি প্রস্তুত বাবদ মোট খরচ=</t>
  </si>
  <si>
    <t>সেচ বাবদ খরচঃ</t>
  </si>
  <si>
    <t>সার বাবদ খরচঃ</t>
  </si>
  <si>
    <t>পারিবারিক শ্রম বাবদ খরচ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</si>
  <si>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</si>
  <si>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</si>
  <si>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</si>
  <si>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</si>
  <si>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</si>
  <si>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</si>
  <si>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</si>
  <si>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</si>
  <si>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</si>
  <si>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</si>
  <si>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</si>
  <si>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৬। সার বাবদ মোট খরচ=</t>
  </si>
  <si>
    <t>৭। শ্রমিক বাবদ মোট খরচ=</t>
  </si>
  <si>
    <t>৮। পরিবহণ ও অন্যান্য বাবদ মোট খরচ=</t>
  </si>
  <si>
    <t>৭.১</t>
  </si>
  <si>
    <t>৭.২</t>
  </si>
  <si>
    <t>৭.৩</t>
  </si>
  <si>
    <t>৭.৪</t>
  </si>
  <si>
    <t>৭.৫</t>
  </si>
  <si>
    <t>৭.৬</t>
  </si>
  <si>
    <t>৭.৭</t>
  </si>
  <si>
    <t>৭.৮</t>
  </si>
  <si>
    <t>৭.৯</t>
  </si>
  <si>
    <t>৭.১০</t>
  </si>
  <si>
    <t>৭.১১</t>
  </si>
  <si>
    <t>৭.১২</t>
  </si>
  <si>
    <t>৮.১</t>
  </si>
  <si>
    <t>৮.২</t>
  </si>
  <si>
    <t>৮.৩</t>
  </si>
  <si>
    <r>
      <t xml:space="preserve">ঋণের সুদঃ (মোট উৎপাদনের খরচের উপর *0.25*12.5% হারে নির্ণয় করা হলো) </t>
    </r>
    <r>
      <rPr>
        <b/>
        <sz val="12"/>
        <color rgb="FFFF0000"/>
        <rFont val="NikoshBAN"/>
      </rPr>
      <t>এই তথ্য সয়ংক্রিয়ভাবে হবে</t>
    </r>
  </si>
  <si>
    <t xml:space="preserve">লাভ/ক্ষতি </t>
  </si>
  <si>
    <t>কৃষকের বিক্রয় মূল্য (পাইকারী ব্যবসায়ীর ক্রয় মূল্য) =</t>
  </si>
  <si>
    <t xml:space="preserve">ফসলের জাতঃ- - - - - - - - - - - - - </t>
  </si>
  <si>
    <t>জমি</t>
  </si>
  <si>
    <t>বিবিধ (কীটনাশক/বালাইনাশক/সার) (থোক খরচ)</t>
  </si>
  <si>
    <t>3.২</t>
  </si>
  <si>
    <t>যান্ত্রিক সেচ (ঘন্টা কতবার/কি হারে/ চুক্তি)</t>
  </si>
  <si>
    <t>কীটনাশকের মূল্য / বালাইনাশকের মূল্য</t>
  </si>
  <si>
    <t>বিবিধ খরচঃ</t>
  </si>
  <si>
    <t>মালামাল পরিবহণ খরচ (সার/বীজ/কীটনাশক/অন্যান্য)</t>
  </si>
  <si>
    <t>১০।</t>
  </si>
  <si>
    <r>
      <rPr>
        <b/>
        <sz val="13"/>
        <color rgb="FFFF0000"/>
        <rFont val="NikoshBAN"/>
      </rPr>
      <t xml:space="preserve"> (এই তথ্য সয়ংক্রিয়ভাবে হবে)
</t>
    </r>
    <r>
      <rPr>
        <b/>
        <sz val="13"/>
        <color theme="1"/>
        <rFont val="NikoshBAN"/>
      </rPr>
      <t xml:space="preserve"> ১০০শতক (১ একর) উৎপাদন খরচ
 (1+2+3+4+5+6+7+8+9) =</t>
    </r>
  </si>
  <si>
    <t>১৮।</t>
  </si>
  <si>
    <t>১৯।</t>
  </si>
  <si>
    <t>২০।</t>
  </si>
  <si>
    <r>
      <rPr>
        <b/>
        <sz val="13"/>
        <color rgb="FFFF0000"/>
        <rFont val="NikoshBAN"/>
      </rPr>
      <t xml:space="preserve">(এই তথ্য সয়ংক্রিয়ভাবে হবে)
</t>
    </r>
    <r>
      <rPr>
        <b/>
        <sz val="13"/>
        <color theme="1"/>
        <rFont val="NikoshBAN"/>
      </rPr>
      <t>উৎপাদনের পরিমাণঃ (কেজি) (13×100) =</t>
    </r>
  </si>
  <si>
    <r>
      <rPr>
        <b/>
        <sz val="13"/>
        <color rgb="FFFF0000"/>
        <rFont val="NikoshBAN"/>
      </rPr>
      <t xml:space="preserve">(এই তথ্য সয়ংক্রিয়ভাবে হবে)
</t>
    </r>
    <r>
      <rPr>
        <b/>
        <sz val="13"/>
        <color theme="1"/>
        <rFont val="NikoshBAN"/>
      </rPr>
      <t xml:space="preserve"> কেজি প্রতি গড় উৎপাদন খরচ (12</t>
    </r>
    <r>
      <rPr>
        <b/>
        <sz val="13"/>
        <color theme="1"/>
        <rFont val="Calibri"/>
        <family val="2"/>
      </rPr>
      <t>÷</t>
    </r>
    <r>
      <rPr>
        <b/>
        <sz val="13"/>
        <color theme="1"/>
        <rFont val="NikoshBAN"/>
      </rPr>
      <t>14) =</t>
    </r>
  </si>
  <si>
    <r>
      <rPr>
        <b/>
        <sz val="13"/>
        <color rgb="FFFF0000"/>
        <rFont val="NikoshBAN"/>
      </rPr>
      <t>(এই তথ্য সয়ংক্রিয়ভাবে হবে)</t>
    </r>
    <r>
      <rPr>
        <b/>
        <sz val="13"/>
        <color theme="1"/>
        <rFont val="NikoshBAN"/>
      </rPr>
      <t xml:space="preserve">  মোট আয় (14</t>
    </r>
    <r>
      <rPr>
        <b/>
        <sz val="13"/>
        <color theme="1"/>
        <rFont val="Calibri"/>
        <family val="2"/>
      </rPr>
      <t>×</t>
    </r>
    <r>
      <rPr>
        <b/>
        <sz val="13"/>
        <color theme="1"/>
        <rFont val="NikoshBAN"/>
      </rPr>
      <t>16)  =</t>
    </r>
  </si>
  <si>
    <r>
      <rPr>
        <b/>
        <sz val="13"/>
        <color rgb="FFFF0000"/>
        <rFont val="NikoshBAN"/>
      </rPr>
      <t>(এই তথ্য সয়ংক্রিয়ভাবে হবে)</t>
    </r>
    <r>
      <rPr>
        <b/>
        <sz val="13"/>
        <color theme="1"/>
        <rFont val="NikoshBAN"/>
      </rPr>
      <t xml:space="preserve">  নীট লাভ (17-12) =</t>
    </r>
  </si>
  <si>
    <r>
      <rPr>
        <b/>
        <sz val="13"/>
        <color rgb="FFFF0000"/>
        <rFont val="NikoshBAN"/>
      </rPr>
      <t xml:space="preserve">(এই তথ্য সয়ংক্রিয়ভাবে হবে)
</t>
    </r>
    <r>
      <rPr>
        <b/>
        <sz val="13"/>
        <color theme="1"/>
        <rFont val="NikoshBAN"/>
      </rPr>
      <t>উৎপাদনকারী (কৃষকের) প্রতি কেজি লাভ (16-15) =</t>
    </r>
  </si>
  <si>
    <t>বেনেফিট কস্ট রেসিও (Benefot Cost Ratio - BCR) (16-15)</t>
  </si>
  <si>
    <t>উৎপাদন হতে ভোক্তা পর্যন্ত বিপণন খরচ (মূল্য বিস্তৃতি ও লাভ/ক্ষতি) উল্লেখ করা হলো।</t>
  </si>
  <si>
    <t>উৎপাদকের পণ্য ফার্ম হতে স্থানীয় বাজার পর্যন্ত পরিবহণ ব্যয়  (যদি থাকে)</t>
  </si>
  <si>
    <t>পণ্য পরিবহণ সরঞ্জাম ব্যয় (যদি থাকে)</t>
  </si>
  <si>
    <t>প্রতিটি গড় খরচ (টাকায়)</t>
  </si>
  <si>
    <t>শতক</t>
  </si>
  <si>
    <t>জমি বাবদ খরচ*:</t>
  </si>
  <si>
    <t>সর্বমোট উৎপাদন খরচ (10-11) =</t>
  </si>
  <si>
    <t>কৃষক পর্যায়ে বিপণন খরচ</t>
  </si>
  <si>
    <t>বাজার কমিশন/টোল</t>
  </si>
  <si>
    <t>পোস্ট হার্ভেস্ট লস ও অন্যান্য ঘাটতি</t>
  </si>
  <si>
    <t>কৃষক পর্যায়ে মোট বিপণন খরচ =</t>
  </si>
  <si>
    <t>উৎপাদন খরচ</t>
  </si>
  <si>
    <t>পাইকারী পর্যায়ে বিপণন খরচ</t>
  </si>
  <si>
    <t>২.১০</t>
  </si>
  <si>
    <t>২.১১</t>
  </si>
  <si>
    <t>২.১২</t>
  </si>
  <si>
    <t>২.১৩</t>
  </si>
  <si>
    <t>খুচরা পর্যায়ে বিপণন খরচ</t>
  </si>
  <si>
    <t>৩</t>
  </si>
  <si>
    <t>৩.১০</t>
  </si>
  <si>
    <t>৩.১১</t>
  </si>
  <si>
    <t>৪</t>
  </si>
  <si>
    <t>খুচরা পর্যায়ে মোট বিপণন খরচ =</t>
  </si>
  <si>
    <t>পাইকারী পর্যায়ে মোট বিপণন খরচ =</t>
  </si>
  <si>
    <t xml:space="preserve">বিঃ দ্রঃ প্রকৃত জমির ভিত্তিতে তথ্য সংগ্রহ করতে হবে। জাত অবশ্যই উল্লেখ করতে হবে। </t>
  </si>
  <si>
    <t>* জমির লিজ / ভাড়া বাবদ মূল্য অথবা নিজ জমির ক্ষেত্রে জমির লিজ দেয়া বাবদ সমপরিমাণ মূল্য উল্লেখ করতে হবে।</t>
  </si>
  <si>
    <r>
      <t>উপজাত হতে আয় (</t>
    </r>
    <r>
      <rPr>
        <b/>
        <sz val="14"/>
        <color rgb="FFFF0000"/>
        <rFont val="NikoshBAN"/>
      </rPr>
      <t>টাইপ করুন</t>
    </r>
    <r>
      <rPr>
        <b/>
        <sz val="14"/>
        <color theme="1"/>
        <rFont val="NikoshBAN"/>
      </rPr>
      <t xml:space="preserve"> </t>
    </r>
    <r>
      <rPr>
        <b/>
        <sz val="14"/>
        <color rgb="FF00B050"/>
        <rFont val="NikoshBAN"/>
      </rPr>
      <t>সবুজ রং</t>
    </r>
    <r>
      <rPr>
        <b/>
        <sz val="14"/>
        <color theme="1"/>
        <rFont val="NikoshBAN"/>
      </rPr>
      <t xml:space="preserve"> এর স্থানে)  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</si>
</sst>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[$-5000445]0"/>
    <numFmt numFmtId="166" formatCode="0.000"/>
    <numFmt numFmtId="167" formatCode="[$-5000445]0.#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color theme="1"/>
      <name val="NikoshBAN"/>
    </font>
    <font>
      <sz val="13"/>
      <color theme="1"/>
      <name val="NikoshBAN"/>
    </font>
    <font>
      <b/>
      <sz val="13"/>
      <color theme="1"/>
      <name val="NikoshBAN"/>
    </font>
    <font>
      <b/>
      <sz val="13"/>
      <color theme="1"/>
      <name val="Calibri"/>
      <family val="2"/>
    </font>
    <font>
      <b/>
      <sz val="13"/>
      <color rgb="FFFF0000"/>
      <name val="NikoshBAN"/>
    </font>
    <font>
      <b/>
      <sz val="12"/>
      <color rgb="FFFF0000"/>
      <name val="NikoshBAN"/>
    </font>
    <font>
      <b/>
      <sz val="20"/>
      <color theme="1"/>
      <name val="NikoshBAN"/>
    </font>
    <font>
      <sz val="16"/>
      <color theme="1"/>
      <name val="NikoshBAN"/>
    </font>
    <font>
      <b/>
      <sz val="14"/>
      <color theme="1"/>
      <name val="NikoshBAN"/>
    </font>
    <font>
      <b/>
      <sz val="18"/>
      <color theme="1"/>
      <name val="NikoshBAN"/>
    </font>
    <font>
      <b/>
      <sz val="14"/>
      <color rgb="FFFF0000"/>
      <name val="NikoshBAN"/>
    </font>
    <font>
      <b/>
      <sz val="14"/>
      <color rgb="FF00B050"/>
      <name val="NikoshBAN"/>
    </font>
    <font>
      <b/>
      <sz val="13"/>
      <color rgb="FF00B050"/>
      <name val="NikoshBAN"/>
    </font>
    <font>
      <u/>
      <sz val="11"/>
      <color theme="10"/>
      <name val="Calibri"/>
      <family val="2"/>
      <scheme val="minor"/>
    </font>
    <font>
      <sz val="13"/>
      <color theme="10"/>
      <name val="Times New Roman"/>
      <family val="1"/>
    </font>
    <font>
      <b/>
      <sz val="10"/>
      <color theme="1"/>
      <name val="NikoshBAN"/>
    </font>
    <font>
      <sz val="10"/>
      <color theme="1"/>
      <name val="NikoshBAN"/>
    </font>
    <font>
      <sz val="18"/>
      <color theme="1"/>
      <name val="NikoshBAN"/>
    </font>
    <font>
      <b/>
      <sz val="16"/>
      <color theme="1"/>
      <name val="NikoshBAN"/>
    </font>
    <font>
      <sz val="12"/>
      <name val="NikoshBAN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284">
    <xf numFmtId="0" fontId="0" fillId="0" borderId="0" xfId="0"/>
    <xf numFmtId="0" fontId="4" fillId="4" borderId="1" xfId="0" applyFont="1" applyFill="1" applyBorder="1" applyAlignment="1" applyProtection="1">
      <alignment horizontal="center" vertical="top" wrapText="1"/>
      <protection locked="0"/>
    </xf>
    <xf numFmtId="2" fontId="4" fillId="0" borderId="2" xfId="0" applyNumberFormat="1" applyFont="1" applyFill="1" applyBorder="1" applyAlignment="1" applyProtection="1">
      <alignment vertical="top" wrapText="1"/>
      <protection locked="0"/>
    </xf>
    <xf numFmtId="2" fontId="4" fillId="0" borderId="2" xfId="0" applyNumberFormat="1" applyFont="1" applyBorder="1" applyAlignment="1" applyProtection="1">
      <alignment horizontal="right" vertical="top"/>
      <protection locked="0"/>
    </xf>
    <xf numFmtId="0" fontId="21" fillId="8" borderId="3" xfId="0" applyFont="1" applyFill="1" applyBorder="1" applyAlignment="1" applyProtection="1">
      <alignment vertical="top"/>
      <protection locked="0"/>
    </xf>
    <xf numFmtId="0" fontId="21" fillId="0" borderId="0" xfId="0" applyFont="1" applyAlignment="1" applyProtection="1">
      <alignment vertical="top"/>
      <protection locked="0"/>
    </xf>
    <xf numFmtId="0" fontId="2" fillId="0" borderId="7" xfId="0" applyFont="1" applyBorder="1" applyAlignment="1" applyProtection="1">
      <alignment vertical="top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6" xfId="0" applyFont="1" applyBorder="1" applyAlignment="1" applyProtection="1">
      <alignment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6" fillId="2" borderId="7" xfId="0" applyFont="1" applyFill="1" applyBorder="1" applyAlignment="1" applyProtection="1">
      <alignment horizontal="center" vertical="top"/>
      <protection locked="0"/>
    </xf>
    <xf numFmtId="0" fontId="3" fillId="2" borderId="2" xfId="0" applyFont="1" applyFill="1" applyBorder="1" applyAlignment="1" applyProtection="1">
      <alignment vertical="top"/>
      <protection locked="0"/>
    </xf>
    <xf numFmtId="0" fontId="3" fillId="2" borderId="4" xfId="0" applyFont="1" applyFill="1" applyBorder="1" applyAlignment="1" applyProtection="1">
      <alignment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4" fillId="0" borderId="6" xfId="0" applyFont="1" applyBorder="1" applyAlignment="1" applyProtection="1">
      <alignment vertical="top"/>
      <protection locked="0"/>
    </xf>
    <xf numFmtId="164" fontId="4" fillId="3" borderId="1" xfId="1" applyNumberFormat="1" applyFont="1" applyFill="1" applyBorder="1" applyAlignment="1" applyProtection="1">
      <alignment vertical="top"/>
      <protection locked="0"/>
    </xf>
    <xf numFmtId="0" fontId="4" fillId="0" borderId="2" xfId="0" applyFont="1" applyBorder="1" applyAlignment="1" applyProtection="1">
      <alignment vertical="top"/>
      <protection locked="0"/>
    </xf>
    <xf numFmtId="164" fontId="3" fillId="2" borderId="3" xfId="1" applyNumberFormat="1" applyFont="1" applyFill="1" applyBorder="1" applyAlignment="1" applyProtection="1">
      <alignment vertical="top"/>
      <protection locked="0"/>
    </xf>
    <xf numFmtId="165" fontId="4" fillId="0" borderId="1" xfId="0" applyNumberFormat="1" applyFont="1" applyBorder="1" applyAlignment="1" applyProtection="1">
      <alignment vertical="top"/>
      <protection locked="0"/>
    </xf>
    <xf numFmtId="165" fontId="4" fillId="0" borderId="6" xfId="0" applyNumberFormat="1" applyFont="1" applyBorder="1" applyAlignment="1" applyProtection="1">
      <alignment vertical="top"/>
      <protection locked="0"/>
    </xf>
    <xf numFmtId="0" fontId="4" fillId="0" borderId="0" xfId="0" applyFont="1" applyFill="1" applyAlignment="1" applyProtection="1">
      <alignment vertical="top"/>
      <protection locked="0"/>
    </xf>
    <xf numFmtId="164" fontId="4" fillId="9" borderId="10" xfId="0" quotePrefix="1" applyNumberFormat="1" applyFont="1" applyFill="1" applyBorder="1" applyAlignment="1" applyProtection="1">
      <alignment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vertical="top" wrapText="1"/>
      <protection locked="0"/>
    </xf>
    <xf numFmtId="2" fontId="4" fillId="0" borderId="0" xfId="0" applyNumberFormat="1" applyFont="1" applyAlignment="1" applyProtection="1">
      <alignment horizontal="left" vertical="top" wrapText="1"/>
      <protection locked="0"/>
    </xf>
    <xf numFmtId="0" fontId="5" fillId="0" borderId="2" xfId="0" applyFont="1" applyBorder="1" applyAlignment="1" applyProtection="1">
      <alignment horizontal="center" vertical="top"/>
    </xf>
    <xf numFmtId="0" fontId="6" fillId="2" borderId="2" xfId="0" applyFont="1" applyFill="1" applyBorder="1" applyAlignment="1" applyProtection="1">
      <alignment horizontal="center" vertical="top"/>
    </xf>
    <xf numFmtId="0" fontId="6" fillId="0" borderId="2" xfId="0" applyFont="1" applyFill="1" applyBorder="1" applyAlignment="1" applyProtection="1">
      <alignment horizontal="center" vertical="top"/>
    </xf>
    <xf numFmtId="164" fontId="4" fillId="5" borderId="10" xfId="1" applyNumberFormat="1" applyFont="1" applyFill="1" applyBorder="1" applyAlignment="1" applyProtection="1">
      <alignment vertical="top"/>
    </xf>
    <xf numFmtId="164" fontId="3" fillId="6" borderId="1" xfId="1" applyNumberFormat="1" applyFont="1" applyFill="1" applyBorder="1" applyAlignment="1" applyProtection="1">
      <alignment vertical="top"/>
    </xf>
    <xf numFmtId="164" fontId="4" fillId="4" borderId="10" xfId="1" applyNumberFormat="1" applyFont="1" applyFill="1" applyBorder="1" applyAlignment="1" applyProtection="1">
      <alignment vertical="top"/>
    </xf>
    <xf numFmtId="164" fontId="4" fillId="3" borderId="1" xfId="0" quotePrefix="1" applyNumberFormat="1" applyFont="1" applyFill="1" applyBorder="1" applyAlignment="1" applyProtection="1">
      <alignment vertical="top"/>
    </xf>
    <xf numFmtId="43" fontId="4" fillId="3" borderId="11" xfId="0" quotePrefix="1" applyNumberFormat="1" applyFont="1" applyFill="1" applyBorder="1" applyAlignment="1" applyProtection="1">
      <alignment vertical="top"/>
    </xf>
    <xf numFmtId="43" fontId="4" fillId="3" borderId="1" xfId="0" applyNumberFormat="1" applyFont="1" applyFill="1" applyBorder="1" applyAlignment="1" applyProtection="1">
      <alignment vertical="top"/>
    </xf>
    <xf numFmtId="0" fontId="3" fillId="6" borderId="4" xfId="0" applyFont="1" applyFill="1" applyBorder="1" applyAlignment="1" applyProtection="1">
      <alignment vertical="top"/>
    </xf>
    <xf numFmtId="0" fontId="3" fillId="4" borderId="9" xfId="0" applyFont="1" applyFill="1" applyBorder="1" applyAlignment="1" applyProtection="1">
      <alignment vertical="top" wrapText="1"/>
    </xf>
    <xf numFmtId="0" fontId="3" fillId="4" borderId="8" xfId="0" applyFont="1" applyFill="1" applyBorder="1" applyAlignment="1" applyProtection="1">
      <alignment vertical="top"/>
    </xf>
    <xf numFmtId="0" fontId="3" fillId="4" borderId="8" xfId="0" applyFont="1" applyFill="1" applyBorder="1" applyAlignment="1" applyProtection="1">
      <alignment vertical="top" wrapText="1"/>
    </xf>
    <xf numFmtId="0" fontId="22" fillId="0" borderId="0" xfId="0" applyFont="1" applyFill="1" applyAlignment="1" applyProtection="1">
      <alignment vertical="top"/>
      <protection locked="0"/>
    </xf>
    <xf numFmtId="0" fontId="22" fillId="0" borderId="0" xfId="0" applyFont="1" applyFill="1" applyAlignment="1" applyProtection="1">
      <alignment horizontal="center" vertical="top"/>
      <protection locked="0"/>
    </xf>
    <xf numFmtId="0" fontId="10" fillId="0" borderId="0" xfId="0" applyFont="1" applyAlignment="1" applyProtection="1">
      <alignment vertical="top"/>
      <protection locked="0"/>
    </xf>
    <xf numFmtId="2" fontId="4" fillId="0" borderId="2" xfId="0" applyNumberFormat="1" applyFont="1" applyBorder="1" applyAlignment="1" applyProtection="1">
      <alignment vertical="top" wrapText="1"/>
      <protection locked="0"/>
    </xf>
    <xf numFmtId="2" fontId="4" fillId="0" borderId="10" xfId="0" applyNumberFormat="1" applyFont="1" applyBorder="1" applyAlignment="1" applyProtection="1">
      <alignment vertical="top"/>
      <protection locked="0"/>
    </xf>
    <xf numFmtId="2" fontId="4" fillId="0" borderId="12" xfId="0" applyNumberFormat="1" applyFont="1" applyBorder="1" applyAlignment="1" applyProtection="1">
      <alignment vertical="top"/>
      <protection locked="0"/>
    </xf>
    <xf numFmtId="2" fontId="4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2" fontId="4" fillId="4" borderId="2" xfId="0" applyNumberFormat="1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center" vertical="top"/>
      <protection locked="0"/>
    </xf>
    <xf numFmtId="0" fontId="4" fillId="0" borderId="0" xfId="0" applyFont="1" applyFill="1" applyBorder="1" applyAlignment="1" applyProtection="1">
      <alignment vertical="top" wrapText="1"/>
      <protection locked="0"/>
    </xf>
    <xf numFmtId="2" fontId="4" fillId="0" borderId="0" xfId="0" applyNumberFormat="1" applyFont="1" applyFill="1" applyBorder="1" applyAlignment="1" applyProtection="1">
      <alignment horizontal="right" vertical="top"/>
      <protection locked="0"/>
    </xf>
    <xf numFmtId="2" fontId="4" fillId="0" borderId="0" xfId="0" applyNumberFormat="1" applyFont="1" applyFill="1" applyBorder="1" applyAlignment="1" applyProtection="1">
      <alignment vertical="top"/>
      <protection locked="0"/>
    </xf>
    <xf numFmtId="2" fontId="4" fillId="0" borderId="0" xfId="0" applyNumberFormat="1" applyFont="1" applyAlignment="1" applyProtection="1">
      <alignment vertical="top"/>
      <protection locked="0"/>
    </xf>
    <xf numFmtId="2" fontId="4" fillId="3" borderId="10" xfId="2" applyNumberFormat="1" applyFont="1" applyFill="1" applyBorder="1" applyAlignment="1" applyProtection="1">
      <alignment horizontal="right" vertical="top"/>
    </xf>
    <xf numFmtId="10" fontId="4" fillId="3" borderId="1" xfId="2" applyNumberFormat="1" applyFont="1" applyFill="1" applyBorder="1" applyAlignment="1" applyProtection="1">
      <alignment horizontal="right" vertical="top"/>
    </xf>
    <xf numFmtId="2" fontId="4" fillId="10" borderId="7" xfId="0" applyNumberFormat="1" applyFont="1" applyFill="1" applyBorder="1" applyAlignment="1" applyProtection="1">
      <alignment horizontal="left" vertical="top" wrapText="1"/>
    </xf>
    <xf numFmtId="2" fontId="4" fillId="10" borderId="7" xfId="0" applyNumberFormat="1" applyFont="1" applyFill="1" applyBorder="1" applyAlignment="1" applyProtection="1">
      <alignment horizontal="right" vertical="top" wrapText="1"/>
    </xf>
    <xf numFmtId="2" fontId="3" fillId="0" borderId="3" xfId="0" applyNumberFormat="1" applyFont="1" applyBorder="1" applyAlignment="1" applyProtection="1">
      <alignment vertical="top" wrapText="1"/>
    </xf>
    <xf numFmtId="2" fontId="4" fillId="3" borderId="2" xfId="0" applyNumberFormat="1" applyFont="1" applyFill="1" applyBorder="1" applyAlignment="1" applyProtection="1">
      <alignment vertical="top" wrapText="1"/>
    </xf>
    <xf numFmtId="2" fontId="4" fillId="10" borderId="2" xfId="0" applyNumberFormat="1" applyFont="1" applyFill="1" applyBorder="1" applyAlignment="1" applyProtection="1">
      <alignment vertical="top" wrapText="1"/>
    </xf>
    <xf numFmtId="166" fontId="4" fillId="10" borderId="1" xfId="0" applyNumberFormat="1" applyFont="1" applyFill="1" applyBorder="1" applyAlignment="1" applyProtection="1">
      <alignment vertical="top" wrapText="1"/>
    </xf>
    <xf numFmtId="2" fontId="3" fillId="8" borderId="3" xfId="0" applyNumberFormat="1" applyFont="1" applyFill="1" applyBorder="1" applyAlignment="1" applyProtection="1">
      <alignment vertical="top" wrapText="1"/>
    </xf>
    <xf numFmtId="2" fontId="3" fillId="0" borderId="4" xfId="0" applyNumberFormat="1" applyFont="1" applyBorder="1" applyAlignment="1" applyProtection="1">
      <alignment horizontal="right" vertical="top" wrapText="1"/>
    </xf>
    <xf numFmtId="2" fontId="4" fillId="10" borderId="1" xfId="0" applyNumberFormat="1" applyFont="1" applyFill="1" applyBorder="1" applyAlignment="1" applyProtection="1">
      <alignment horizontal="right" vertical="top"/>
    </xf>
    <xf numFmtId="0" fontId="4" fillId="10" borderId="2" xfId="0" applyFont="1" applyFill="1" applyBorder="1" applyAlignment="1" applyProtection="1">
      <alignment vertical="top" wrapText="1"/>
    </xf>
    <xf numFmtId="2" fontId="3" fillId="4" borderId="1" xfId="0" applyNumberFormat="1" applyFont="1" applyFill="1" applyBorder="1" applyAlignment="1" applyProtection="1">
      <alignment vertical="top"/>
    </xf>
    <xf numFmtId="2" fontId="4" fillId="3" borderId="2" xfId="0" applyNumberFormat="1" applyFont="1" applyFill="1" applyBorder="1" applyAlignment="1" applyProtection="1">
      <alignment horizontal="right" vertical="top" wrapText="1"/>
    </xf>
    <xf numFmtId="2" fontId="4" fillId="0" borderId="2" xfId="0" applyNumberFormat="1" applyFont="1" applyBorder="1" applyAlignment="1" applyProtection="1">
      <alignment horizontal="left" vertical="top" wrapText="1"/>
    </xf>
    <xf numFmtId="2" fontId="4" fillId="0" borderId="3" xfId="0" applyNumberFormat="1" applyFont="1" applyBorder="1" applyAlignment="1" applyProtection="1">
      <alignment horizontal="left" vertical="top" wrapText="1"/>
    </xf>
    <xf numFmtId="2" fontId="4" fillId="0" borderId="2" xfId="0" applyNumberFormat="1" applyFont="1" applyBorder="1" applyAlignment="1" applyProtection="1">
      <alignment horizontal="right" vertical="top" wrapText="1"/>
      <protection locked="0"/>
    </xf>
    <xf numFmtId="2" fontId="3" fillId="8" borderId="4" xfId="0" applyNumberFormat="1" applyFont="1" applyFill="1" applyBorder="1" applyAlignment="1" applyProtection="1">
      <alignment vertical="top" wrapText="1"/>
    </xf>
    <xf numFmtId="2" fontId="4" fillId="0" borderId="11" xfId="0" applyNumberFormat="1" applyFont="1" applyBorder="1" applyAlignment="1" applyProtection="1">
      <alignment vertical="top"/>
    </xf>
    <xf numFmtId="0" fontId="4" fillId="11" borderId="0" xfId="0" applyFont="1" applyFill="1" applyAlignment="1" applyProtection="1">
      <alignment vertical="top"/>
      <protection locked="0"/>
    </xf>
    <xf numFmtId="0" fontId="6" fillId="11" borderId="2" xfId="0" applyFont="1" applyFill="1" applyBorder="1" applyAlignment="1" applyProtection="1">
      <alignment horizontal="center" vertical="top"/>
    </xf>
    <xf numFmtId="49" fontId="20" fillId="0" borderId="3" xfId="0" applyNumberFormat="1" applyFont="1" applyBorder="1" applyAlignment="1" applyProtection="1">
      <alignment horizontal="center" vertical="top"/>
    </xf>
    <xf numFmtId="49" fontId="2" fillId="0" borderId="9" xfId="0" applyNumberFormat="1" applyFont="1" applyBorder="1" applyAlignment="1" applyProtection="1">
      <alignment vertical="top"/>
      <protection locked="0"/>
    </xf>
    <xf numFmtId="49" fontId="2" fillId="0" borderId="14" xfId="0" applyNumberFormat="1" applyFont="1" applyBorder="1" applyAlignment="1" applyProtection="1">
      <alignment vertical="top"/>
      <protection locked="0"/>
    </xf>
    <xf numFmtId="49" fontId="2" fillId="0" borderId="5" xfId="0" applyNumberFormat="1" applyFont="1" applyBorder="1" applyAlignment="1" applyProtection="1">
      <alignment vertical="top"/>
      <protection locked="0"/>
    </xf>
    <xf numFmtId="49" fontId="19" fillId="2" borderId="9" xfId="0" applyNumberFormat="1" applyFont="1" applyFill="1" applyBorder="1" applyAlignment="1" applyProtection="1">
      <alignment horizontal="center" vertical="top"/>
      <protection locked="0"/>
    </xf>
    <xf numFmtId="49" fontId="19" fillId="2" borderId="3" xfId="0" applyNumberFormat="1" applyFont="1" applyFill="1" applyBorder="1" applyAlignment="1" applyProtection="1">
      <alignment horizontal="center" vertical="top"/>
    </xf>
    <xf numFmtId="49" fontId="20" fillId="0" borderId="4" xfId="0" applyNumberFormat="1" applyFont="1" applyBorder="1" applyAlignment="1" applyProtection="1">
      <alignment horizontal="center" vertical="top"/>
    </xf>
    <xf numFmtId="49" fontId="19" fillId="0" borderId="3" xfId="0" applyNumberFormat="1" applyFont="1" applyFill="1" applyBorder="1" applyAlignment="1" applyProtection="1">
      <alignment horizontal="center" vertical="top"/>
    </xf>
    <xf numFmtId="49" fontId="20" fillId="0" borderId="0" xfId="0" applyNumberFormat="1" applyFont="1" applyAlignment="1" applyProtection="1">
      <alignment horizontal="center" vertical="top"/>
      <protection locked="0"/>
    </xf>
    <xf numFmtId="49" fontId="20" fillId="11" borderId="3" xfId="0" applyNumberFormat="1" applyFont="1" applyFill="1" applyBorder="1" applyAlignment="1" applyProtection="1">
      <alignment horizontal="center" vertical="top"/>
    </xf>
    <xf numFmtId="164" fontId="4" fillId="0" borderId="0" xfId="0" applyNumberFormat="1" applyFont="1" applyAlignment="1" applyProtection="1">
      <alignment vertical="top"/>
      <protection locked="0"/>
    </xf>
    <xf numFmtId="2" fontId="4" fillId="0" borderId="2" xfId="0" quotePrefix="1" applyNumberFormat="1" applyFont="1" applyBorder="1" applyAlignment="1" applyProtection="1">
      <alignment vertical="top" wrapText="1"/>
      <protection locked="0"/>
    </xf>
    <xf numFmtId="2" fontId="4" fillId="3" borderId="11" xfId="0" applyNumberFormat="1" applyFont="1" applyFill="1" applyBorder="1" applyAlignment="1" applyProtection="1">
      <alignment horizontal="right" vertical="top"/>
    </xf>
    <xf numFmtId="164" fontId="4" fillId="3" borderId="1" xfId="1" applyNumberFormat="1" applyFont="1" applyFill="1" applyBorder="1" applyAlignment="1" applyProtection="1">
      <alignment horizontal="left" vertical="top"/>
      <protection locked="0"/>
    </xf>
    <xf numFmtId="0" fontId="5" fillId="11" borderId="2" xfId="0" applyFont="1" applyFill="1" applyBorder="1" applyAlignment="1" applyProtection="1">
      <alignment horizontal="left" vertical="top" wrapText="1"/>
    </xf>
    <xf numFmtId="0" fontId="5" fillId="11" borderId="4" xfId="0" applyFont="1" applyFill="1" applyBorder="1" applyAlignment="1" applyProtection="1">
      <alignment horizontal="left" vertical="top" wrapText="1"/>
    </xf>
    <xf numFmtId="0" fontId="5" fillId="11" borderId="3" xfId="0" applyFont="1" applyFill="1" applyBorder="1" applyAlignment="1" applyProtection="1">
      <alignment horizontal="left" vertical="top" wrapText="1"/>
    </xf>
    <xf numFmtId="0" fontId="4" fillId="0" borderId="4" xfId="0" applyFont="1" applyBorder="1" applyAlignment="1" applyProtection="1">
      <alignment vertical="top"/>
      <protection locked="0"/>
    </xf>
    <xf numFmtId="0" fontId="4" fillId="0" borderId="3" xfId="0" applyFont="1" applyBorder="1" applyAlignment="1" applyProtection="1">
      <alignment vertical="top"/>
      <protection locked="0"/>
    </xf>
    <xf numFmtId="0" fontId="22" fillId="0" borderId="2" xfId="0" applyFont="1" applyBorder="1" applyAlignment="1" applyProtection="1">
      <alignment horizontal="left" vertical="top" wrapText="1"/>
      <protection locked="0"/>
    </xf>
    <xf numFmtId="0" fontId="22" fillId="0" borderId="4" xfId="0" applyFont="1" applyBorder="1" applyAlignment="1" applyProtection="1">
      <alignment horizontal="left" vertical="top" wrapText="1"/>
      <protection locked="0"/>
    </xf>
    <xf numFmtId="0" fontId="22" fillId="0" borderId="3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center" vertical="top" wrapText="1"/>
      <protection locked="0"/>
    </xf>
    <xf numFmtId="0" fontId="4" fillId="8" borderId="0" xfId="0" applyFont="1" applyFill="1" applyAlignment="1" applyProtection="1">
      <alignment vertical="top"/>
      <protection locked="0"/>
    </xf>
    <xf numFmtId="0" fontId="3" fillId="8" borderId="2" xfId="0" applyFont="1" applyFill="1" applyBorder="1" applyAlignment="1" applyProtection="1">
      <alignment horizontal="center" vertical="top" wrapText="1"/>
      <protection locked="0"/>
    </xf>
    <xf numFmtId="0" fontId="3" fillId="8" borderId="6" xfId="0" applyFont="1" applyFill="1" applyBorder="1" applyAlignment="1" applyProtection="1">
      <alignment horizontal="center" vertical="top" wrapText="1"/>
      <protection locked="0"/>
    </xf>
    <xf numFmtId="0" fontId="3" fillId="8" borderId="10" xfId="0" applyFont="1" applyFill="1" applyBorder="1" applyAlignment="1" applyProtection="1">
      <alignment horizontal="center" vertical="top" wrapText="1"/>
      <protection locked="0"/>
    </xf>
    <xf numFmtId="0" fontId="3" fillId="8" borderId="1" xfId="0" applyFont="1" applyFill="1" applyBorder="1" applyAlignment="1" applyProtection="1">
      <alignment horizontal="center" vertical="top" wrapText="1"/>
      <protection locked="0"/>
    </xf>
    <xf numFmtId="0" fontId="3" fillId="8" borderId="0" xfId="0" applyFont="1" applyFill="1" applyAlignment="1" applyProtection="1">
      <alignment vertical="top"/>
      <protection locked="0"/>
    </xf>
    <xf numFmtId="165" fontId="3" fillId="8" borderId="11" xfId="0" applyNumberFormat="1" applyFont="1" applyFill="1" applyBorder="1" applyAlignment="1" applyProtection="1">
      <alignment horizontal="center" vertical="top" wrapText="1"/>
      <protection locked="0"/>
    </xf>
    <xf numFmtId="167" fontId="4" fillId="0" borderId="1" xfId="0" applyNumberFormat="1" applyFont="1" applyBorder="1" applyAlignment="1" applyProtection="1">
      <alignment horizontal="center" vertical="top"/>
    </xf>
    <xf numFmtId="165" fontId="4" fillId="8" borderId="1" xfId="0" applyNumberFormat="1" applyFont="1" applyFill="1" applyBorder="1" applyAlignment="1" applyProtection="1">
      <alignment horizontal="center" vertical="top"/>
    </xf>
    <xf numFmtId="2" fontId="4" fillId="8" borderId="11" xfId="0" applyNumberFormat="1" applyFont="1" applyFill="1" applyBorder="1" applyAlignment="1" applyProtection="1">
      <alignment vertical="top"/>
    </xf>
    <xf numFmtId="49" fontId="4" fillId="0" borderId="1" xfId="0" applyNumberFormat="1" applyFont="1" applyBorder="1" applyAlignment="1" applyProtection="1">
      <alignment horizontal="center" vertical="top"/>
    </xf>
    <xf numFmtId="167" fontId="3" fillId="0" borderId="1" xfId="0" applyNumberFormat="1" applyFont="1" applyBorder="1" applyAlignment="1" applyProtection="1">
      <alignment horizontal="center" vertical="top"/>
    </xf>
    <xf numFmtId="0" fontId="3" fillId="0" borderId="0" xfId="0" applyFont="1" applyAlignment="1" applyProtection="1">
      <alignment vertical="top"/>
      <protection locked="0"/>
    </xf>
    <xf numFmtId="2" fontId="4" fillId="3" borderId="1" xfId="2" applyNumberFormat="1" applyFont="1" applyFill="1" applyBorder="1" applyAlignment="1" applyProtection="1">
      <alignment horizontal="right" vertical="top"/>
    </xf>
    <xf numFmtId="10" fontId="4" fillId="3" borderId="2" xfId="2" applyNumberFormat="1" applyFont="1" applyFill="1" applyBorder="1" applyAlignment="1" applyProtection="1">
      <alignment horizontal="right" vertical="top"/>
    </xf>
    <xf numFmtId="2" fontId="4" fillId="0" borderId="7" xfId="0" applyNumberFormat="1" applyFont="1" applyBorder="1" applyAlignment="1" applyProtection="1">
      <alignment vertical="top"/>
      <protection locked="0"/>
    </xf>
    <xf numFmtId="2" fontId="4" fillId="0" borderId="13" xfId="0" applyNumberFormat="1" applyFont="1" applyBorder="1" applyAlignment="1" applyProtection="1">
      <alignment vertical="top"/>
      <protection locked="0"/>
    </xf>
    <xf numFmtId="2" fontId="4" fillId="8" borderId="6" xfId="0" applyNumberFormat="1" applyFont="1" applyFill="1" applyBorder="1" applyAlignment="1" applyProtection="1">
      <alignment vertical="top"/>
    </xf>
    <xf numFmtId="0" fontId="3" fillId="0" borderId="13" xfId="0" applyFont="1" applyBorder="1" applyAlignment="1" applyProtection="1">
      <alignment vertical="top" wrapText="1"/>
      <protection locked="0"/>
    </xf>
    <xf numFmtId="0" fontId="4" fillId="0" borderId="13" xfId="0" applyFont="1" applyBorder="1" applyAlignment="1" applyProtection="1">
      <alignment vertical="top" wrapText="1"/>
      <protection locked="0"/>
    </xf>
    <xf numFmtId="2" fontId="4" fillId="0" borderId="6" xfId="0" applyNumberFormat="1" applyFont="1" applyBorder="1" applyAlignment="1" applyProtection="1">
      <alignment vertical="top" wrapText="1"/>
      <protection locked="0"/>
    </xf>
    <xf numFmtId="0" fontId="3" fillId="8" borderId="7" xfId="0" applyFont="1" applyFill="1" applyBorder="1" applyAlignment="1" applyProtection="1">
      <alignment horizontal="center" vertical="top" wrapText="1"/>
      <protection locked="0"/>
    </xf>
    <xf numFmtId="2" fontId="4" fillId="3" borderId="2" xfId="2" applyNumberFormat="1" applyFont="1" applyFill="1" applyBorder="1" applyAlignment="1" applyProtection="1">
      <alignment horizontal="right" vertical="top"/>
    </xf>
    <xf numFmtId="0" fontId="4" fillId="8" borderId="12" xfId="0" applyFont="1" applyFill="1" applyBorder="1" applyAlignment="1" applyProtection="1">
      <alignment vertical="top"/>
      <protection locked="0"/>
    </xf>
    <xf numFmtId="0" fontId="3" fillId="0" borderId="12" xfId="0" applyFont="1" applyBorder="1" applyAlignment="1" applyProtection="1">
      <alignment vertical="top" wrapText="1"/>
      <protection locked="0"/>
    </xf>
    <xf numFmtId="0" fontId="4" fillId="0" borderId="12" xfId="0" applyFont="1" applyBorder="1" applyAlignment="1" applyProtection="1">
      <alignment vertical="top" wrapText="1"/>
      <protection locked="0"/>
    </xf>
    <xf numFmtId="10" fontId="4" fillId="0" borderId="11" xfId="0" applyNumberFormat="1" applyFont="1" applyBorder="1" applyAlignment="1" applyProtection="1">
      <alignment vertical="top" wrapText="1"/>
      <protection locked="0"/>
    </xf>
    <xf numFmtId="0" fontId="4" fillId="8" borderId="1" xfId="0" applyFont="1" applyFill="1" applyBorder="1" applyAlignment="1" applyProtection="1">
      <alignment vertical="top"/>
      <protection locked="0"/>
    </xf>
    <xf numFmtId="0" fontId="4" fillId="0" borderId="2" xfId="0" applyFont="1" applyBorder="1" applyAlignment="1" applyProtection="1">
      <alignment vertical="top" wrapText="1"/>
      <protection locked="0"/>
    </xf>
    <xf numFmtId="10" fontId="4" fillId="0" borderId="3" xfId="0" applyNumberFormat="1" applyFont="1" applyBorder="1" applyAlignment="1" applyProtection="1">
      <alignment vertical="top" wrapText="1"/>
      <protection locked="0"/>
    </xf>
    <xf numFmtId="0" fontId="6" fillId="0" borderId="7" xfId="0" applyFont="1" applyFill="1" applyBorder="1" applyAlignment="1" applyProtection="1">
      <alignment horizontal="center" vertical="top"/>
    </xf>
    <xf numFmtId="49" fontId="19" fillId="0" borderId="9" xfId="0" applyNumberFormat="1" applyFont="1" applyFill="1" applyBorder="1" applyAlignment="1" applyProtection="1">
      <alignment horizontal="center" vertical="top"/>
    </xf>
    <xf numFmtId="164" fontId="4" fillId="9" borderId="12" xfId="0" quotePrefix="1" applyNumberFormat="1" applyFont="1" applyFill="1" applyBorder="1" applyAlignment="1" applyProtection="1">
      <alignment vertical="top"/>
      <protection locked="0"/>
    </xf>
    <xf numFmtId="0" fontId="6" fillId="2" borderId="2" xfId="0" applyFont="1" applyFill="1" applyBorder="1" applyAlignment="1" applyProtection="1">
      <alignment horizontal="center" vertical="top"/>
      <protection locked="0"/>
    </xf>
    <xf numFmtId="49" fontId="19" fillId="2" borderId="3" xfId="0" applyNumberFormat="1" applyFont="1" applyFill="1" applyBorder="1" applyAlignment="1" applyProtection="1">
      <alignment horizontal="center" vertical="top"/>
      <protection locked="0"/>
    </xf>
    <xf numFmtId="0" fontId="5" fillId="0" borderId="2" xfId="0" applyFont="1" applyBorder="1" applyAlignment="1" applyProtection="1">
      <alignment horizontal="center" vertical="top"/>
      <protection locked="0"/>
    </xf>
    <xf numFmtId="0" fontId="6" fillId="0" borderId="2" xfId="0" applyFont="1" applyFill="1" applyBorder="1" applyAlignment="1" applyProtection="1">
      <alignment horizontal="center" vertical="top"/>
      <protection locked="0"/>
    </xf>
    <xf numFmtId="49" fontId="19" fillId="0" borderId="3" xfId="0" applyNumberFormat="1" applyFont="1" applyFill="1" applyBorder="1" applyAlignment="1" applyProtection="1">
      <alignment horizontal="center" vertical="top"/>
      <protection locked="0"/>
    </xf>
    <xf numFmtId="167" fontId="20" fillId="0" borderId="0" xfId="0" applyNumberFormat="1" applyFont="1" applyAlignment="1" applyProtection="1">
      <alignment horizontal="center" vertical="top"/>
    </xf>
    <xf numFmtId="0" fontId="3" fillId="5" borderId="8" xfId="0" applyFont="1" applyFill="1" applyBorder="1" applyAlignment="1" applyProtection="1">
      <alignment vertical="top"/>
    </xf>
    <xf numFmtId="0" fontId="3" fillId="5" borderId="9" xfId="0" applyFont="1" applyFill="1" applyBorder="1" applyAlignment="1" applyProtection="1">
      <alignment vertical="top"/>
    </xf>
    <xf numFmtId="0" fontId="3" fillId="2" borderId="2" xfId="0" applyFont="1" applyFill="1" applyBorder="1" applyAlignment="1" applyProtection="1">
      <alignment vertical="top" wrapText="1"/>
    </xf>
    <xf numFmtId="0" fontId="3" fillId="2" borderId="4" xfId="0" applyFont="1" applyFill="1" applyBorder="1" applyAlignment="1" applyProtection="1">
      <alignment vertical="top" wrapText="1"/>
    </xf>
    <xf numFmtId="164" fontId="3" fillId="2" borderId="3" xfId="1" applyNumberFormat="1" applyFont="1" applyFill="1" applyBorder="1" applyAlignment="1" applyProtection="1">
      <alignment vertical="top"/>
    </xf>
    <xf numFmtId="0" fontId="3" fillId="2" borderId="2" xfId="0" applyFont="1" applyFill="1" applyBorder="1" applyAlignment="1" applyProtection="1">
      <alignment vertical="top"/>
    </xf>
    <xf numFmtId="0" fontId="3" fillId="2" borderId="4" xfId="0" applyFont="1" applyFill="1" applyBorder="1" applyAlignment="1" applyProtection="1">
      <alignment vertical="top"/>
    </xf>
    <xf numFmtId="164" fontId="4" fillId="3" borderId="10" xfId="0" quotePrefix="1" applyNumberFormat="1" applyFont="1" applyFill="1" applyBorder="1" applyAlignment="1" applyProtection="1">
      <alignment vertical="top"/>
    </xf>
    <xf numFmtId="164" fontId="4" fillId="0" borderId="3" xfId="1" applyNumberFormat="1" applyFont="1" applyFill="1" applyBorder="1" applyAlignment="1" applyProtection="1">
      <alignment vertical="top"/>
    </xf>
    <xf numFmtId="43" fontId="4" fillId="3" borderId="3" xfId="0" applyNumberFormat="1" applyFont="1" applyFill="1" applyBorder="1" applyAlignment="1" applyProtection="1">
      <alignment vertical="top"/>
    </xf>
    <xf numFmtId="0" fontId="6" fillId="0" borderId="2" xfId="0" applyFont="1" applyBorder="1" applyAlignment="1" applyProtection="1">
      <alignment horizontal="center" vertical="top"/>
    </xf>
    <xf numFmtId="0" fontId="4" fillId="3" borderId="0" xfId="0" applyFont="1" applyFill="1" applyAlignment="1" applyProtection="1">
      <alignment vertical="top"/>
      <protection locked="0"/>
    </xf>
    <xf numFmtId="0" fontId="4" fillId="3" borderId="0" xfId="0" applyFont="1" applyFill="1" applyAlignment="1" applyProtection="1">
      <alignment horizontal="center" vertical="top"/>
      <protection locked="0"/>
    </xf>
    <xf numFmtId="49" fontId="20" fillId="3" borderId="0" xfId="0" applyNumberFormat="1" applyFont="1" applyFill="1" applyAlignment="1" applyProtection="1">
      <alignment horizontal="center" vertical="top"/>
      <protection locked="0"/>
    </xf>
    <xf numFmtId="0" fontId="4" fillId="3" borderId="0" xfId="0" applyFont="1" applyFill="1" applyAlignment="1" applyProtection="1">
      <alignment vertical="top" wrapText="1"/>
      <protection locked="0"/>
    </xf>
    <xf numFmtId="2" fontId="4" fillId="3" borderId="0" xfId="0" applyNumberFormat="1" applyFont="1" applyFill="1" applyAlignment="1" applyProtection="1">
      <alignment horizontal="left"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</xf>
    <xf numFmtId="0" fontId="6" fillId="2" borderId="4" xfId="0" applyFont="1" applyFill="1" applyBorder="1" applyAlignment="1" applyProtection="1">
      <alignment horizontal="center" vertical="top" wrapText="1"/>
    </xf>
    <xf numFmtId="0" fontId="6" fillId="2" borderId="3" xfId="0" applyFont="1" applyFill="1" applyBorder="1" applyAlignment="1" applyProtection="1">
      <alignment horizontal="center" vertical="top" wrapText="1"/>
    </xf>
    <xf numFmtId="0" fontId="6" fillId="5" borderId="2" xfId="0" applyFont="1" applyFill="1" applyBorder="1" applyAlignment="1" applyProtection="1">
      <alignment horizontal="right" vertical="top"/>
    </xf>
    <xf numFmtId="0" fontId="6" fillId="5" borderId="4" xfId="0" applyFont="1" applyFill="1" applyBorder="1" applyAlignment="1" applyProtection="1">
      <alignment horizontal="right" vertical="top"/>
    </xf>
    <xf numFmtId="0" fontId="11" fillId="3" borderId="2" xfId="0" applyFont="1" applyFill="1" applyBorder="1" applyAlignment="1" applyProtection="1">
      <alignment horizontal="center" vertical="top"/>
      <protection locked="0"/>
    </xf>
    <xf numFmtId="0" fontId="11" fillId="3" borderId="4" xfId="0" applyFont="1" applyFill="1" applyBorder="1" applyAlignment="1" applyProtection="1">
      <alignment horizontal="center" vertical="top"/>
      <protection locked="0"/>
    </xf>
    <xf numFmtId="0" fontId="11" fillId="3" borderId="3" xfId="0" applyFont="1" applyFill="1" applyBorder="1" applyAlignment="1" applyProtection="1">
      <alignment horizontal="center" vertical="top"/>
      <protection locked="0"/>
    </xf>
    <xf numFmtId="0" fontId="4" fillId="0" borderId="2" xfId="0" applyFont="1" applyBorder="1" applyAlignment="1" applyProtection="1">
      <alignment horizontal="center" vertical="top"/>
      <protection locked="0"/>
    </xf>
    <xf numFmtId="0" fontId="4" fillId="0" borderId="4" xfId="0" applyFont="1" applyBorder="1" applyAlignment="1" applyProtection="1">
      <alignment horizontal="center" vertical="top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0" borderId="2" xfId="0" applyFont="1" applyBorder="1" applyAlignment="1" applyProtection="1">
      <alignment horizontal="left" vertical="top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3" xfId="0" applyFont="1" applyBorder="1" applyAlignment="1" applyProtection="1">
      <alignment horizontal="left" vertical="top" wrapText="1"/>
    </xf>
    <xf numFmtId="49" fontId="11" fillId="3" borderId="2" xfId="0" applyNumberFormat="1" applyFont="1" applyFill="1" applyBorder="1" applyAlignment="1" applyProtection="1">
      <alignment horizontal="center" vertical="top"/>
      <protection locked="0"/>
    </xf>
    <xf numFmtId="49" fontId="11" fillId="3" borderId="4" xfId="0" applyNumberFormat="1" applyFont="1" applyFill="1" applyBorder="1" applyAlignment="1" applyProtection="1">
      <alignment horizontal="center" vertical="top"/>
      <protection locked="0"/>
    </xf>
    <xf numFmtId="49" fontId="11" fillId="3" borderId="3" xfId="0" applyNumberFormat="1" applyFont="1" applyFill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6" fillId="0" borderId="4" xfId="0" applyFont="1" applyBorder="1" applyAlignment="1" applyProtection="1">
      <alignment horizontal="center" vertical="top" wrapText="1"/>
    </xf>
    <xf numFmtId="0" fontId="4" fillId="0" borderId="4" xfId="0" applyFont="1" applyBorder="1" applyAlignment="1" applyProtection="1">
      <alignment horizontal="center" vertical="top"/>
    </xf>
    <xf numFmtId="0" fontId="4" fillId="0" borderId="3" xfId="0" applyFont="1" applyBorder="1" applyAlignment="1" applyProtection="1">
      <alignment horizontal="center" vertical="top"/>
    </xf>
    <xf numFmtId="0" fontId="6" fillId="0" borderId="2" xfId="0" applyFont="1" applyFill="1" applyBorder="1" applyAlignment="1" applyProtection="1">
      <alignment horizontal="right" vertical="top" wrapText="1"/>
    </xf>
    <xf numFmtId="0" fontId="6" fillId="0" borderId="4" xfId="0" applyFont="1" applyFill="1" applyBorder="1" applyAlignment="1" applyProtection="1">
      <alignment horizontal="right" vertical="top" wrapText="1"/>
    </xf>
    <xf numFmtId="165" fontId="4" fillId="0" borderId="2" xfId="0" applyNumberFormat="1" applyFont="1" applyBorder="1" applyAlignment="1" applyProtection="1">
      <alignment horizontal="center" vertical="top"/>
    </xf>
    <xf numFmtId="165" fontId="4" fillId="0" borderId="4" xfId="0" applyNumberFormat="1" applyFont="1" applyBorder="1" applyAlignment="1" applyProtection="1">
      <alignment horizontal="center" vertical="top"/>
    </xf>
    <xf numFmtId="165" fontId="4" fillId="0" borderId="3" xfId="0" applyNumberFormat="1" applyFont="1" applyBorder="1" applyAlignment="1" applyProtection="1">
      <alignment horizontal="center" vertical="top"/>
    </xf>
    <xf numFmtId="0" fontId="3" fillId="0" borderId="4" xfId="0" applyFont="1" applyFill="1" applyBorder="1" applyAlignment="1" applyProtection="1">
      <alignment horizontal="center" vertical="top"/>
    </xf>
    <xf numFmtId="0" fontId="3" fillId="0" borderId="8" xfId="0" applyFont="1" applyFill="1" applyBorder="1" applyAlignment="1" applyProtection="1">
      <alignment horizontal="center" vertical="top"/>
    </xf>
    <xf numFmtId="0" fontId="3" fillId="0" borderId="9" xfId="0" applyFont="1" applyFill="1" applyBorder="1" applyAlignment="1" applyProtection="1">
      <alignment horizontal="center" vertical="top"/>
    </xf>
    <xf numFmtId="0" fontId="3" fillId="0" borderId="4" xfId="0" applyFont="1" applyFill="1" applyBorder="1" applyAlignment="1" applyProtection="1">
      <alignment horizontal="center" vertical="top"/>
      <protection locked="0"/>
    </xf>
    <xf numFmtId="0" fontId="3" fillId="0" borderId="3" xfId="0" applyFont="1" applyFill="1" applyBorder="1" applyAlignment="1" applyProtection="1">
      <alignment horizontal="center" vertical="top"/>
      <protection locked="0"/>
    </xf>
    <xf numFmtId="165" fontId="13" fillId="3" borderId="2" xfId="0" applyNumberFormat="1" applyFont="1" applyFill="1" applyBorder="1" applyAlignment="1" applyProtection="1">
      <alignment horizontal="center" vertical="top"/>
    </xf>
    <xf numFmtId="165" fontId="13" fillId="3" borderId="4" xfId="0" applyNumberFormat="1" applyFont="1" applyFill="1" applyBorder="1" applyAlignment="1" applyProtection="1">
      <alignment horizontal="center" vertical="top"/>
    </xf>
    <xf numFmtId="0" fontId="3" fillId="7" borderId="2" xfId="0" applyFont="1" applyFill="1" applyBorder="1" applyAlignment="1" applyProtection="1">
      <alignment horizontal="left" vertical="top" wrapText="1"/>
    </xf>
    <xf numFmtId="0" fontId="3" fillId="7" borderId="4" xfId="0" applyFont="1" applyFill="1" applyBorder="1" applyAlignment="1" applyProtection="1">
      <alignment horizontal="left" vertical="top" wrapText="1"/>
    </xf>
    <xf numFmtId="0" fontId="12" fillId="0" borderId="2" xfId="0" applyFont="1" applyFill="1" applyBorder="1" applyAlignment="1" applyProtection="1">
      <alignment horizontal="right" vertical="top" wrapText="1"/>
      <protection locked="0"/>
    </xf>
    <xf numFmtId="0" fontId="12" fillId="0" borderId="4" xfId="0" applyFont="1" applyFill="1" applyBorder="1" applyAlignment="1" applyProtection="1">
      <alignment horizontal="right" vertical="top" wrapText="1"/>
      <protection locked="0"/>
    </xf>
    <xf numFmtId="0" fontId="12" fillId="0" borderId="7" xfId="0" applyFont="1" applyFill="1" applyBorder="1" applyAlignment="1" applyProtection="1">
      <alignment horizontal="right" vertical="top" wrapText="1"/>
    </xf>
    <xf numFmtId="0" fontId="12" fillId="0" borderId="8" xfId="0" applyFont="1" applyFill="1" applyBorder="1" applyAlignment="1" applyProtection="1">
      <alignment horizontal="right" vertical="top" wrapText="1"/>
    </xf>
    <xf numFmtId="0" fontId="6" fillId="0" borderId="13" xfId="0" applyFont="1" applyFill="1" applyBorder="1" applyAlignment="1" applyProtection="1">
      <alignment vertical="top"/>
      <protection locked="0"/>
    </xf>
    <xf numFmtId="0" fontId="6" fillId="0" borderId="0" xfId="0" applyFont="1" applyFill="1" applyBorder="1" applyAlignment="1" applyProtection="1">
      <alignment vertical="top"/>
      <protection locked="0"/>
    </xf>
    <xf numFmtId="0" fontId="12" fillId="0" borderId="6" xfId="0" applyFont="1" applyFill="1" applyBorder="1" applyAlignment="1" applyProtection="1">
      <alignment horizontal="right" vertical="top" wrapText="1"/>
      <protection locked="0"/>
    </xf>
    <xf numFmtId="0" fontId="12" fillId="0" borderId="21" xfId="0" applyFont="1" applyFill="1" applyBorder="1" applyAlignment="1" applyProtection="1">
      <alignment horizontal="right" vertical="top" wrapText="1"/>
      <protection locked="0"/>
    </xf>
    <xf numFmtId="0" fontId="6" fillId="4" borderId="2" xfId="0" applyFont="1" applyFill="1" applyBorder="1" applyAlignment="1" applyProtection="1">
      <alignment horizontal="right" vertical="top" wrapText="1"/>
    </xf>
    <xf numFmtId="0" fontId="6" fillId="4" borderId="4" xfId="0" applyFont="1" applyFill="1" applyBorder="1" applyAlignment="1" applyProtection="1">
      <alignment horizontal="right" vertical="top" wrapText="1"/>
    </xf>
    <xf numFmtId="0" fontId="21" fillId="0" borderId="2" xfId="0" applyFont="1" applyBorder="1" applyAlignment="1" applyProtection="1">
      <alignment horizontal="center" vertical="top"/>
      <protection locked="0"/>
    </xf>
    <xf numFmtId="0" fontId="21" fillId="0" borderId="4" xfId="0" applyFont="1" applyBorder="1" applyAlignment="1" applyProtection="1">
      <alignment horizontal="center" vertical="top"/>
      <protection locked="0"/>
    </xf>
    <xf numFmtId="0" fontId="21" fillId="0" borderId="3" xfId="0" applyFont="1" applyBorder="1" applyAlignment="1" applyProtection="1">
      <alignment horizontal="center" vertical="top"/>
      <protection locked="0"/>
    </xf>
    <xf numFmtId="0" fontId="22" fillId="0" borderId="2" xfId="0" applyFont="1" applyBorder="1" applyAlignment="1" applyProtection="1">
      <alignment horizontal="left" vertical="top" wrapText="1"/>
      <protection locked="0"/>
    </xf>
    <xf numFmtId="0" fontId="22" fillId="0" borderId="4" xfId="0" applyFont="1" applyBorder="1" applyAlignment="1" applyProtection="1">
      <alignment horizontal="left" vertical="top" wrapText="1"/>
      <protection locked="0"/>
    </xf>
    <xf numFmtId="0" fontId="22" fillId="0" borderId="3" xfId="0" applyFont="1" applyBorder="1" applyAlignment="1" applyProtection="1">
      <alignment horizontal="left"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3" xfId="0" applyFont="1" applyFill="1" applyBorder="1" applyAlignment="1" applyProtection="1">
      <alignment horizontal="center" vertical="top" wrapText="1"/>
      <protection locked="0"/>
    </xf>
    <xf numFmtId="0" fontId="6" fillId="0" borderId="2" xfId="0" applyFont="1" applyBorder="1" applyAlignment="1" applyProtection="1">
      <alignment horizontal="center" vertical="top" wrapText="1"/>
      <protection locked="0"/>
    </xf>
    <xf numFmtId="0" fontId="6" fillId="0" borderId="4" xfId="0" applyFont="1" applyBorder="1" applyAlignment="1" applyProtection="1">
      <alignment horizontal="center" vertical="top" wrapText="1"/>
      <protection locked="0"/>
    </xf>
    <xf numFmtId="0" fontId="6" fillId="0" borderId="3" xfId="0" applyFont="1" applyBorder="1" applyAlignment="1" applyProtection="1">
      <alignment horizontal="center" vertical="top" wrapText="1"/>
      <protection locked="0"/>
    </xf>
    <xf numFmtId="0" fontId="6" fillId="0" borderId="10" xfId="0" applyFont="1" applyBorder="1" applyAlignment="1" applyProtection="1">
      <alignment horizontal="center" vertical="top" wrapText="1"/>
      <protection locked="0"/>
    </xf>
    <xf numFmtId="0" fontId="12" fillId="0" borderId="2" xfId="0" applyFont="1" applyBorder="1" applyAlignment="1" applyProtection="1">
      <alignment horizontal="center" vertical="top" wrapText="1"/>
      <protection locked="0"/>
    </xf>
    <xf numFmtId="0" fontId="12" fillId="0" borderId="4" xfId="0" applyFont="1" applyBorder="1" applyAlignment="1" applyProtection="1">
      <alignment horizontal="center" vertical="top" wrapText="1"/>
      <protection locked="0"/>
    </xf>
    <xf numFmtId="0" fontId="12" fillId="0" borderId="3" xfId="0" applyFont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 applyProtection="1">
      <alignment horizontal="left" vertical="top"/>
      <protection locked="0"/>
    </xf>
    <xf numFmtId="0" fontId="4" fillId="0" borderId="4" xfId="0" applyFont="1" applyBorder="1" applyAlignment="1" applyProtection="1">
      <alignment horizontal="left" vertical="top"/>
      <protection locked="0"/>
    </xf>
    <xf numFmtId="0" fontId="4" fillId="0" borderId="3" xfId="0" applyFont="1" applyBorder="1" applyAlignment="1" applyProtection="1">
      <alignment horizontal="left" vertical="top"/>
      <protection locked="0"/>
    </xf>
    <xf numFmtId="0" fontId="2" fillId="0" borderId="2" xfId="0" applyFont="1" applyBorder="1" applyAlignment="1" applyProtection="1">
      <alignment horizontal="right" vertical="top" wrapText="1"/>
      <protection locked="0"/>
    </xf>
    <xf numFmtId="0" fontId="2" fillId="0" borderId="4" xfId="0" applyFont="1" applyBorder="1" applyAlignment="1" applyProtection="1">
      <alignment horizontal="right" vertical="top" wrapText="1"/>
      <protection locked="0"/>
    </xf>
    <xf numFmtId="0" fontId="2" fillId="0" borderId="3" xfId="0" applyFont="1" applyBorder="1" applyAlignment="1" applyProtection="1">
      <alignment horizontal="right" vertical="top" wrapText="1"/>
      <protection locked="0"/>
    </xf>
    <xf numFmtId="0" fontId="3" fillId="0" borderId="21" xfId="0" applyFont="1" applyFill="1" applyBorder="1" applyAlignment="1" applyProtection="1">
      <alignment horizontal="center" vertical="top"/>
      <protection locked="0"/>
    </xf>
    <xf numFmtId="0" fontId="3" fillId="0" borderId="5" xfId="0" applyFont="1" applyFill="1" applyBorder="1" applyAlignment="1" applyProtection="1">
      <alignment horizontal="center" vertical="top"/>
      <protection locked="0"/>
    </xf>
    <xf numFmtId="0" fontId="21" fillId="4" borderId="2" xfId="0" applyFont="1" applyFill="1" applyBorder="1" applyAlignment="1" applyProtection="1">
      <alignment horizontal="left" vertical="top"/>
      <protection locked="0"/>
    </xf>
    <xf numFmtId="0" fontId="21" fillId="4" borderId="4" xfId="0" applyFont="1" applyFill="1" applyBorder="1" applyAlignment="1" applyProtection="1">
      <alignment horizontal="left" vertical="top"/>
      <protection locked="0"/>
    </xf>
    <xf numFmtId="0" fontId="5" fillId="3" borderId="17" xfId="0" applyFont="1" applyFill="1" applyBorder="1" applyAlignment="1" applyProtection="1">
      <alignment horizontal="center" vertical="top"/>
      <protection locked="0"/>
    </xf>
    <xf numFmtId="0" fontId="5" fillId="3" borderId="18" xfId="0" applyFont="1" applyFill="1" applyBorder="1" applyAlignment="1" applyProtection="1">
      <alignment horizontal="center" vertical="top"/>
      <protection locked="0"/>
    </xf>
    <xf numFmtId="0" fontId="18" fillId="3" borderId="19" xfId="3" applyFont="1" applyFill="1" applyBorder="1" applyAlignment="1" applyProtection="1">
      <alignment horizontal="center" vertical="top"/>
      <protection locked="0"/>
    </xf>
    <xf numFmtId="0" fontId="18" fillId="3" borderId="20" xfId="3" applyFont="1" applyFill="1" applyBorder="1" applyAlignment="1" applyProtection="1">
      <alignment horizontal="center" vertical="top"/>
      <protection locked="0"/>
    </xf>
    <xf numFmtId="0" fontId="12" fillId="3" borderId="22" xfId="0" applyFont="1" applyFill="1" applyBorder="1" applyAlignment="1" applyProtection="1">
      <alignment horizontal="center" vertical="top"/>
      <protection locked="0"/>
    </xf>
    <xf numFmtId="0" fontId="12" fillId="3" borderId="11" xfId="0" applyFont="1" applyFill="1" applyBorder="1" applyAlignment="1" applyProtection="1">
      <alignment horizontal="center" vertical="top"/>
      <protection locked="0"/>
    </xf>
    <xf numFmtId="0" fontId="12" fillId="3" borderId="23" xfId="0" applyFont="1" applyFill="1" applyBorder="1" applyAlignment="1" applyProtection="1">
      <alignment horizontal="center" vertical="top"/>
      <protection locked="0"/>
    </xf>
    <xf numFmtId="0" fontId="5" fillId="3" borderId="15" xfId="0" applyFont="1" applyFill="1" applyBorder="1" applyAlignment="1" applyProtection="1">
      <alignment horizontal="center" vertical="top"/>
      <protection locked="0"/>
    </xf>
    <xf numFmtId="0" fontId="5" fillId="3" borderId="1" xfId="0" applyFont="1" applyFill="1" applyBorder="1" applyAlignment="1" applyProtection="1">
      <alignment horizontal="center" vertical="top"/>
      <protection locked="0"/>
    </xf>
    <xf numFmtId="0" fontId="5" fillId="3" borderId="16" xfId="0" applyFont="1" applyFill="1" applyBorder="1" applyAlignment="1" applyProtection="1">
      <alignment horizontal="center" vertical="top"/>
      <protection locked="0"/>
    </xf>
    <xf numFmtId="49" fontId="5" fillId="3" borderId="1" xfId="0" applyNumberFormat="1" applyFont="1" applyFill="1" applyBorder="1" applyAlignment="1" applyProtection="1">
      <alignment horizontal="center" vertical="top"/>
      <protection locked="0"/>
    </xf>
    <xf numFmtId="49" fontId="5" fillId="3" borderId="16" xfId="0" applyNumberFormat="1" applyFont="1" applyFill="1" applyBorder="1" applyAlignment="1" applyProtection="1">
      <alignment horizontal="center" vertical="top"/>
      <protection locked="0"/>
    </xf>
    <xf numFmtId="0" fontId="6" fillId="0" borderId="7" xfId="0" applyFont="1" applyBorder="1" applyAlignment="1" applyProtection="1">
      <alignment horizontal="center" vertical="top" wrapText="1"/>
    </xf>
    <xf numFmtId="0" fontId="6" fillId="0" borderId="8" xfId="0" applyFont="1" applyBorder="1" applyAlignment="1" applyProtection="1">
      <alignment horizontal="center" vertical="top" wrapText="1"/>
    </xf>
    <xf numFmtId="0" fontId="6" fillId="0" borderId="7" xfId="0" applyFont="1" applyFill="1" applyBorder="1" applyAlignment="1" applyProtection="1">
      <alignment vertical="top"/>
    </xf>
    <xf numFmtId="0" fontId="6" fillId="0" borderId="9" xfId="0" applyFont="1" applyFill="1" applyBorder="1" applyAlignment="1" applyProtection="1">
      <alignment vertical="top"/>
    </xf>
    <xf numFmtId="0" fontId="6" fillId="0" borderId="2" xfId="0" applyFont="1" applyFill="1" applyBorder="1" applyAlignment="1" applyProtection="1">
      <alignment vertical="top"/>
      <protection locked="0"/>
    </xf>
    <xf numFmtId="0" fontId="6" fillId="0" borderId="3" xfId="0" applyFont="1" applyFill="1" applyBorder="1" applyAlignment="1" applyProtection="1">
      <alignment vertical="top"/>
      <protection locked="0"/>
    </xf>
    <xf numFmtId="0" fontId="6" fillId="0" borderId="2" xfId="0" applyFont="1" applyFill="1" applyBorder="1" applyAlignment="1" applyProtection="1">
      <alignment horizontal="center" vertical="top" wrapText="1"/>
      <protection locked="0"/>
    </xf>
    <xf numFmtId="0" fontId="6" fillId="0" borderId="4" xfId="0" applyFont="1" applyFill="1" applyBorder="1" applyAlignment="1" applyProtection="1">
      <alignment horizontal="center" vertical="top" wrapText="1"/>
      <protection locked="0"/>
    </xf>
    <xf numFmtId="0" fontId="6" fillId="0" borderId="2" xfId="0" applyFont="1" applyFill="1" applyBorder="1" applyAlignment="1" applyProtection="1">
      <alignment vertical="top"/>
    </xf>
    <xf numFmtId="0" fontId="6" fillId="0" borderId="3" xfId="0" applyFont="1" applyFill="1" applyBorder="1" applyAlignment="1" applyProtection="1">
      <alignment vertical="top"/>
    </xf>
    <xf numFmtId="0" fontId="6" fillId="11" borderId="2" xfId="0" applyFont="1" applyFill="1" applyBorder="1" applyAlignment="1" applyProtection="1">
      <alignment vertical="top"/>
    </xf>
    <xf numFmtId="0" fontId="6" fillId="11" borderId="3" xfId="0" applyFont="1" applyFill="1" applyBorder="1" applyAlignment="1" applyProtection="1">
      <alignment vertical="top"/>
    </xf>
    <xf numFmtId="0" fontId="3" fillId="0" borderId="0" xfId="0" applyFont="1" applyAlignment="1" applyProtection="1">
      <alignment horizontal="left" vertical="top"/>
      <protection locked="0"/>
    </xf>
    <xf numFmtId="0" fontId="3" fillId="0" borderId="3" xfId="0" applyFont="1" applyFill="1" applyBorder="1" applyAlignment="1" applyProtection="1">
      <alignment horizontal="center" vertical="top"/>
    </xf>
    <xf numFmtId="0" fontId="6" fillId="0" borderId="0" xfId="0" applyFont="1" applyBorder="1" applyAlignment="1" applyProtection="1">
      <alignment horizontal="center" vertical="top"/>
      <protection locked="0"/>
    </xf>
    <xf numFmtId="2" fontId="3" fillId="0" borderId="2" xfId="0" applyNumberFormat="1" applyFont="1" applyBorder="1" applyAlignment="1" applyProtection="1">
      <alignment horizontal="right" vertical="top" wrapText="1"/>
    </xf>
    <xf numFmtId="2" fontId="3" fillId="0" borderId="3" xfId="0" applyNumberFormat="1" applyFont="1" applyBorder="1" applyAlignment="1" applyProtection="1">
      <alignment horizontal="right" vertical="top" wrapText="1"/>
    </xf>
    <xf numFmtId="0" fontId="4" fillId="0" borderId="10" xfId="0" applyFont="1" applyBorder="1" applyAlignment="1" applyProtection="1">
      <alignment horizontal="center" vertical="top" wrapText="1"/>
      <protection locked="0"/>
    </xf>
    <xf numFmtId="0" fontId="4" fillId="0" borderId="11" xfId="0" applyFont="1" applyBorder="1" applyAlignment="1" applyProtection="1">
      <alignment horizontal="center" vertical="top" wrapText="1"/>
      <protection locked="0"/>
    </xf>
    <xf numFmtId="2" fontId="3" fillId="8" borderId="2" xfId="0" applyNumberFormat="1" applyFont="1" applyFill="1" applyBorder="1" applyAlignment="1" applyProtection="1">
      <alignment horizontal="center" vertical="top" wrapText="1"/>
    </xf>
    <xf numFmtId="2" fontId="3" fillId="8" borderId="3" xfId="0" applyNumberFormat="1" applyFont="1" applyFill="1" applyBorder="1" applyAlignment="1" applyProtection="1">
      <alignment horizontal="center" vertical="top" wrapText="1"/>
    </xf>
    <xf numFmtId="2" fontId="4" fillId="0" borderId="2" xfId="0" applyNumberFormat="1" applyFont="1" applyBorder="1" applyAlignment="1" applyProtection="1">
      <alignment horizontal="left" vertical="top" wrapText="1"/>
    </xf>
    <xf numFmtId="2" fontId="4" fillId="0" borderId="3" xfId="0" applyNumberFormat="1" applyFont="1" applyBorder="1" applyAlignment="1" applyProtection="1">
      <alignment horizontal="left" vertical="top" wrapText="1"/>
    </xf>
    <xf numFmtId="0" fontId="23" fillId="0" borderId="2" xfId="0" applyFont="1" applyBorder="1" applyAlignment="1" applyProtection="1">
      <alignment horizontal="left" vertical="top"/>
    </xf>
    <xf numFmtId="0" fontId="23" fillId="0" borderId="3" xfId="0" applyFont="1" applyBorder="1" applyAlignment="1" applyProtection="1">
      <alignment horizontal="left" vertical="top"/>
    </xf>
    <xf numFmtId="0" fontId="3" fillId="4" borderId="2" xfId="0" applyFont="1" applyFill="1" applyBorder="1" applyAlignment="1" applyProtection="1">
      <alignment horizontal="right" vertical="top"/>
    </xf>
    <xf numFmtId="0" fontId="3" fillId="4" borderId="3" xfId="0" applyFont="1" applyFill="1" applyBorder="1" applyAlignment="1" applyProtection="1">
      <alignment horizontal="right" vertical="top"/>
    </xf>
    <xf numFmtId="2" fontId="4" fillId="3" borderId="2" xfId="0" applyNumberFormat="1" applyFont="1" applyFill="1" applyBorder="1" applyAlignment="1" applyProtection="1">
      <alignment horizontal="right" vertical="top" wrapText="1"/>
    </xf>
    <xf numFmtId="2" fontId="4" fillId="3" borderId="3" xfId="0" applyNumberFormat="1" applyFont="1" applyFill="1" applyBorder="1" applyAlignment="1" applyProtection="1">
      <alignment horizontal="right" vertical="top" wrapText="1"/>
    </xf>
    <xf numFmtId="0" fontId="3" fillId="8" borderId="2" xfId="0" applyFont="1" applyFill="1" applyBorder="1" applyAlignment="1" applyProtection="1">
      <alignment horizontal="right" vertical="top" wrapText="1"/>
    </xf>
    <xf numFmtId="0" fontId="3" fillId="8" borderId="3" xfId="0" applyFont="1" applyFill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right" vertical="top" wrapText="1"/>
    </xf>
    <xf numFmtId="0" fontId="3" fillId="0" borderId="3" xfId="0" applyFont="1" applyBorder="1" applyAlignment="1" applyProtection="1">
      <alignment horizontal="right" vertical="top" wrapText="1"/>
    </xf>
    <xf numFmtId="0" fontId="22" fillId="4" borderId="0" xfId="0" applyFont="1" applyFill="1" applyAlignment="1" applyProtection="1">
      <alignment horizontal="left" vertical="top"/>
      <protection locked="0"/>
    </xf>
    <xf numFmtId="0" fontId="22" fillId="0" borderId="0" xfId="0" applyFont="1" applyFill="1" applyBorder="1" applyAlignment="1" applyProtection="1">
      <alignment horizontal="center" vertical="top"/>
      <protection locked="0"/>
    </xf>
    <xf numFmtId="0" fontId="4" fillId="4" borderId="2" xfId="0" applyFont="1" applyFill="1" applyBorder="1" applyAlignment="1" applyProtection="1">
      <alignment horizontal="center" vertical="top" wrapText="1"/>
      <protection locked="0"/>
    </xf>
    <xf numFmtId="0" fontId="4" fillId="4" borderId="3" xfId="0" applyFont="1" applyFill="1" applyBorder="1" applyAlignment="1" applyProtection="1">
      <alignment horizontal="center" vertical="top" wrapText="1"/>
      <protection locked="0"/>
    </xf>
    <xf numFmtId="2" fontId="3" fillId="7" borderId="2" xfId="0" applyNumberFormat="1" applyFont="1" applyFill="1" applyBorder="1" applyAlignment="1" applyProtection="1">
      <alignment horizontal="right" vertical="top" wrapText="1"/>
    </xf>
    <xf numFmtId="2" fontId="3" fillId="7" borderId="3" xfId="0" applyNumberFormat="1" applyFont="1" applyFill="1" applyBorder="1" applyAlignment="1" applyProtection="1">
      <alignment horizontal="right" vertical="top" wrapText="1"/>
    </xf>
    <xf numFmtId="0" fontId="4" fillId="4" borderId="13" xfId="0" applyFont="1" applyFill="1" applyBorder="1" applyAlignment="1" applyProtection="1">
      <alignment horizontal="center" vertical="top"/>
      <protection locked="0"/>
    </xf>
    <xf numFmtId="0" fontId="4" fillId="4" borderId="0" xfId="0" applyFont="1" applyFill="1" applyAlignment="1" applyProtection="1">
      <alignment horizontal="center" vertical="top"/>
      <protection locked="0"/>
    </xf>
    <xf numFmtId="0" fontId="3" fillId="8" borderId="2" xfId="0" applyFont="1" applyFill="1" applyBorder="1" applyAlignment="1" applyProtection="1">
      <alignment horizontal="center" vertical="top" wrapText="1"/>
      <protection locked="0"/>
    </xf>
    <xf numFmtId="0" fontId="3" fillId="8" borderId="3" xfId="0" applyFont="1" applyFill="1" applyBorder="1" applyAlignment="1" applyProtection="1">
      <alignment horizontal="center" vertical="top" wrapText="1"/>
      <protection locked="0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0" fontId="4" fillId="3" borderId="11" xfId="0" applyFont="1" applyFill="1" applyBorder="1" applyAlignment="1" applyProtection="1">
      <alignment horizontal="center" vertical="top" wrapText="1"/>
      <protection locked="0"/>
    </xf>
    <xf numFmtId="0" fontId="10" fillId="0" borderId="0" xfId="0" applyFont="1" applyFill="1" applyBorder="1" applyAlignment="1" applyProtection="1">
      <alignment horizontal="center" vertical="top"/>
      <protection locked="0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742950</xdr:colOff>
      <xdr:row>1</xdr:row>
      <xdr:rowOff>161926</xdr:rowOff>
    </xdr:from>
    <xdr:to>
      <xdr:col>4</xdr:col>
      <xdr:colOff>1476375</xdr:colOff>
      <xdr:row>1</xdr:row>
      <xdr:rowOff>171450</xdr:rowOff>
    </xdr:to>
    <xdr:cxnSp macro="">
      <xdr:nvCxnSpPr>
        <xdr:cNvPr id="2" name="Straight Arrow Connector 1"/>
        <xdr:cNvCxnSpPr/>
      </xdr:nvCxnSpPr>
      <xdr:spPr>
        <a:xfrm flipV="1">
          <a:off x="3228975" y="457201"/>
          <a:ext cx="733425" cy="9524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3"/>
  <sheetViews>
    <sheetView tabSelected="1" zoomScale="115" zoomScaleNormal="115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F5" sqref="F5:I5"/>
    </sheetView>
  </sheetViews>
  <sheetFormatPr defaultColWidth="9.140625" defaultRowHeight="16.5" x14ac:dyDescent="0.25"/>
  <cols>
    <col min="1" max="1" width="3.7109375" style="25" customWidth="1"/>
    <col min="2" max="2" width="6.28515625" style="84" customWidth="1"/>
    <col min="3" max="3" width="11.28515625" style="26" customWidth="1"/>
    <col min="4" max="4" width="17.5703125" style="26" customWidth="1"/>
    <col min="5" max="5" width="23.7109375" style="26" customWidth="1"/>
    <col min="6" max="6" width="9.42578125" style="15" customWidth="1"/>
    <col min="7" max="7" width="9.5703125" style="15" customWidth="1"/>
    <col min="8" max="8" width="11" style="15" customWidth="1"/>
    <col min="9" max="9" width="11.7109375" style="15" customWidth="1"/>
    <col min="10" max="16384" width="9.140625" style="15"/>
  </cols>
  <sheetData>
    <row r="1" spans="1:9" s="5" customFormat="1" ht="23.25" customHeight="1" x14ac:dyDescent="0.25">
      <c r="A1" s="224" t="s">
        <v>70</v>
      </c>
      <c r="B1" s="225"/>
      <c r="C1" s="225"/>
      <c r="D1" s="225"/>
      <c r="E1" s="4" t="s">
        <v>71</v>
      </c>
      <c r="F1" s="200"/>
      <c r="G1" s="201"/>
      <c r="H1" s="201"/>
      <c r="I1" s="202"/>
    </row>
    <row r="2" spans="1:9" s="7" customFormat="1" ht="20.25" customHeight="1" x14ac:dyDescent="0.25">
      <c r="A2" s="6"/>
      <c r="B2" s="77"/>
      <c r="C2" s="203" t="s">
        <v>72</v>
      </c>
      <c r="D2" s="204"/>
      <c r="E2" s="205"/>
      <c r="F2" s="160" t="s">
        <v>93</v>
      </c>
      <c r="G2" s="161"/>
      <c r="H2" s="161"/>
      <c r="I2" s="162"/>
    </row>
    <row r="3" spans="1:9" s="7" customFormat="1" ht="18" customHeight="1" x14ac:dyDescent="0.25">
      <c r="A3" s="8"/>
      <c r="B3" s="78"/>
      <c r="C3" s="95"/>
      <c r="D3" s="96"/>
      <c r="E3" s="97"/>
      <c r="F3" s="160" t="s">
        <v>140</v>
      </c>
      <c r="G3" s="161"/>
      <c r="H3" s="161"/>
      <c r="I3" s="162"/>
    </row>
    <row r="4" spans="1:9" s="9" customFormat="1" ht="14.25" customHeight="1" x14ac:dyDescent="0.25">
      <c r="A4" s="8"/>
      <c r="B4" s="78"/>
      <c r="C4" s="219" t="s">
        <v>52</v>
      </c>
      <c r="D4" s="220"/>
      <c r="E4" s="221"/>
      <c r="F4" s="172"/>
      <c r="G4" s="172"/>
      <c r="H4" s="172"/>
      <c r="I4" s="172"/>
    </row>
    <row r="5" spans="1:9" s="7" customFormat="1" ht="18" customHeight="1" x14ac:dyDescent="0.25">
      <c r="A5" s="8"/>
      <c r="B5" s="78"/>
      <c r="C5" s="213" t="s">
        <v>73</v>
      </c>
      <c r="D5" s="214"/>
      <c r="E5" s="215"/>
      <c r="F5" s="160"/>
      <c r="G5" s="161"/>
      <c r="H5" s="161"/>
      <c r="I5" s="162"/>
    </row>
    <row r="6" spans="1:9" s="7" customFormat="1" ht="18" customHeight="1" x14ac:dyDescent="0.25">
      <c r="A6" s="8"/>
      <c r="B6" s="78"/>
      <c r="C6" s="213" t="s">
        <v>75</v>
      </c>
      <c r="D6" s="214"/>
      <c r="E6" s="215"/>
      <c r="F6" s="160"/>
      <c r="G6" s="161"/>
      <c r="H6" s="161"/>
      <c r="I6" s="162"/>
    </row>
    <row r="7" spans="1:9" s="7" customFormat="1" ht="18" customHeight="1" x14ac:dyDescent="0.25">
      <c r="A7" s="8"/>
      <c r="B7" s="78"/>
      <c r="C7" s="213" t="s">
        <v>74</v>
      </c>
      <c r="D7" s="214"/>
      <c r="E7" s="215"/>
      <c r="F7" s="169"/>
      <c r="G7" s="170"/>
      <c r="H7" s="170"/>
      <c r="I7" s="171"/>
    </row>
    <row r="8" spans="1:9" s="11" customFormat="1" ht="34.5" customHeight="1" x14ac:dyDescent="0.25">
      <c r="A8" s="10"/>
      <c r="B8" s="79"/>
      <c r="C8" s="209" t="s">
        <v>0</v>
      </c>
      <c r="D8" s="210"/>
      <c r="E8" s="211"/>
      <c r="F8" s="212" t="s">
        <v>1</v>
      </c>
      <c r="G8" s="212"/>
      <c r="H8" s="98" t="s">
        <v>2</v>
      </c>
      <c r="I8" s="98" t="s">
        <v>3</v>
      </c>
    </row>
    <row r="9" spans="1:9" ht="18" customHeight="1" x14ac:dyDescent="0.25">
      <c r="A9" s="12" t="s">
        <v>4</v>
      </c>
      <c r="B9" s="80"/>
      <c r="C9" s="206" t="s">
        <v>164</v>
      </c>
      <c r="D9" s="207"/>
      <c r="E9" s="208"/>
      <c r="F9" s="216"/>
      <c r="G9" s="217"/>
      <c r="H9" s="218"/>
      <c r="I9" s="89"/>
    </row>
    <row r="10" spans="1:9" ht="18" customHeight="1" x14ac:dyDescent="0.25">
      <c r="A10" s="133" t="s">
        <v>6</v>
      </c>
      <c r="B10" s="134"/>
      <c r="C10" s="206" t="s">
        <v>95</v>
      </c>
      <c r="D10" s="207"/>
      <c r="E10" s="208"/>
      <c r="F10" s="13"/>
      <c r="G10" s="14"/>
      <c r="H10" s="14"/>
      <c r="I10" s="20"/>
    </row>
    <row r="11" spans="1:9" ht="18" customHeight="1" x14ac:dyDescent="0.25">
      <c r="A11" s="135"/>
      <c r="B11" s="76">
        <v>2.1</v>
      </c>
      <c r="C11" s="166" t="s">
        <v>27</v>
      </c>
      <c r="D11" s="167"/>
      <c r="E11" s="168"/>
      <c r="F11" s="21"/>
      <c r="G11" s="16" t="s">
        <v>8</v>
      </c>
      <c r="H11" s="22"/>
      <c r="I11" s="18">
        <f>F11*H11</f>
        <v>0</v>
      </c>
    </row>
    <row r="12" spans="1:9" ht="18" customHeight="1" x14ac:dyDescent="0.25">
      <c r="A12" s="135"/>
      <c r="B12" s="76">
        <v>2.2000000000000002</v>
      </c>
      <c r="C12" s="166" t="s">
        <v>56</v>
      </c>
      <c r="D12" s="167"/>
      <c r="E12" s="168"/>
      <c r="F12" s="16"/>
      <c r="G12" s="16" t="s">
        <v>17</v>
      </c>
      <c r="H12" s="19"/>
      <c r="I12" s="18">
        <f>F12*H12</f>
        <v>0</v>
      </c>
    </row>
    <row r="13" spans="1:9" s="74" customFormat="1" ht="18" customHeight="1" x14ac:dyDescent="0.25">
      <c r="A13" s="135"/>
      <c r="B13" s="76">
        <v>2.2999999999999998</v>
      </c>
      <c r="C13" s="90" t="s">
        <v>141</v>
      </c>
      <c r="D13" s="91"/>
      <c r="E13" s="92"/>
      <c r="F13" s="19"/>
      <c r="G13" s="93" t="s">
        <v>163</v>
      </c>
      <c r="H13" s="94"/>
      <c r="I13" s="89"/>
    </row>
    <row r="14" spans="1:9" ht="18" customHeight="1" x14ac:dyDescent="0.25">
      <c r="A14" s="135"/>
      <c r="B14" s="76">
        <v>2.4</v>
      </c>
      <c r="C14" s="166" t="s">
        <v>98</v>
      </c>
      <c r="D14" s="167"/>
      <c r="E14" s="168"/>
      <c r="F14" s="16"/>
      <c r="G14" s="16" t="s">
        <v>99</v>
      </c>
      <c r="H14" s="19"/>
      <c r="I14" s="18">
        <f>F14*H14</f>
        <v>0</v>
      </c>
    </row>
    <row r="15" spans="1:9" ht="18" customHeight="1" x14ac:dyDescent="0.25">
      <c r="A15" s="135"/>
      <c r="B15" s="138">
        <v>2.5</v>
      </c>
      <c r="C15" s="166" t="s">
        <v>100</v>
      </c>
      <c r="D15" s="167"/>
      <c r="E15" s="168"/>
      <c r="F15" s="16"/>
      <c r="G15" s="16" t="s">
        <v>101</v>
      </c>
      <c r="H15" s="17"/>
      <c r="I15" s="18">
        <f t="shared" ref="I15" si="0">F15*H15</f>
        <v>0</v>
      </c>
    </row>
    <row r="16" spans="1:9" ht="18" customHeight="1" x14ac:dyDescent="0.25">
      <c r="A16" s="135"/>
      <c r="B16" s="138">
        <v>2.6</v>
      </c>
      <c r="C16" s="166" t="s">
        <v>142</v>
      </c>
      <c r="D16" s="167"/>
      <c r="E16" s="168"/>
      <c r="F16" s="163"/>
      <c r="G16" s="164"/>
      <c r="H16" s="165"/>
      <c r="I16" s="18"/>
    </row>
    <row r="17" spans="1:9" ht="18" customHeight="1" x14ac:dyDescent="0.25">
      <c r="A17" s="158" t="s">
        <v>102</v>
      </c>
      <c r="B17" s="159"/>
      <c r="C17" s="159"/>
      <c r="D17" s="159"/>
      <c r="E17" s="159"/>
      <c r="F17" s="139"/>
      <c r="G17" s="139"/>
      <c r="H17" s="140"/>
      <c r="I17" s="31">
        <f>SUM(I11:I16)</f>
        <v>0</v>
      </c>
    </row>
    <row r="18" spans="1:9" ht="18" customHeight="1" x14ac:dyDescent="0.25">
      <c r="A18" s="29" t="s">
        <v>26</v>
      </c>
      <c r="B18" s="81"/>
      <c r="C18" s="155" t="s">
        <v>103</v>
      </c>
      <c r="D18" s="156"/>
      <c r="E18" s="157"/>
      <c r="F18" s="141"/>
      <c r="G18" s="142"/>
      <c r="H18" s="142"/>
      <c r="I18" s="143"/>
    </row>
    <row r="19" spans="1:9" ht="18" customHeight="1" x14ac:dyDescent="0.25">
      <c r="A19" s="28"/>
      <c r="B19" s="76">
        <v>3.1</v>
      </c>
      <c r="C19" s="166" t="s">
        <v>98</v>
      </c>
      <c r="D19" s="167"/>
      <c r="E19" s="168"/>
      <c r="F19" s="21"/>
      <c r="G19" s="16" t="s">
        <v>99</v>
      </c>
      <c r="H19" s="22"/>
      <c r="I19" s="18">
        <f>F19*H19</f>
        <v>0</v>
      </c>
    </row>
    <row r="20" spans="1:9" ht="18" customHeight="1" x14ac:dyDescent="0.25">
      <c r="A20" s="28"/>
      <c r="B20" s="82" t="s">
        <v>143</v>
      </c>
      <c r="C20" s="166" t="s">
        <v>24</v>
      </c>
      <c r="D20" s="167"/>
      <c r="E20" s="168"/>
      <c r="F20" s="163"/>
      <c r="G20" s="164"/>
      <c r="H20" s="165"/>
      <c r="I20" s="18">
        <f t="shared" ref="I20" si="1">F20*H20</f>
        <v>0</v>
      </c>
    </row>
    <row r="21" spans="1:9" ht="18" customHeight="1" x14ac:dyDescent="0.25">
      <c r="A21" s="158" t="s">
        <v>104</v>
      </c>
      <c r="B21" s="159"/>
      <c r="C21" s="159"/>
      <c r="D21" s="159"/>
      <c r="E21" s="159"/>
      <c r="F21" s="139"/>
      <c r="G21" s="139"/>
      <c r="H21" s="140"/>
      <c r="I21" s="31">
        <f>SUM(I19:I20)</f>
        <v>0</v>
      </c>
    </row>
    <row r="22" spans="1:9" ht="18" customHeight="1" x14ac:dyDescent="0.25">
      <c r="A22" s="29" t="s">
        <v>14</v>
      </c>
      <c r="B22" s="81"/>
      <c r="C22" s="155" t="s">
        <v>105</v>
      </c>
      <c r="D22" s="156"/>
      <c r="E22" s="157"/>
      <c r="F22" s="144"/>
      <c r="G22" s="145"/>
      <c r="H22" s="145"/>
      <c r="I22" s="143"/>
    </row>
    <row r="23" spans="1:9" ht="18" customHeight="1" x14ac:dyDescent="0.25">
      <c r="A23" s="28"/>
      <c r="B23" s="76">
        <v>4.0999999999999996</v>
      </c>
      <c r="C23" s="166" t="s">
        <v>144</v>
      </c>
      <c r="D23" s="167"/>
      <c r="E23" s="168"/>
      <c r="F23" s="16"/>
      <c r="G23" s="16" t="s">
        <v>48</v>
      </c>
      <c r="H23" s="17"/>
      <c r="I23" s="18">
        <f>F23*H23</f>
        <v>0</v>
      </c>
    </row>
    <row r="24" spans="1:9" ht="18" customHeight="1" x14ac:dyDescent="0.25">
      <c r="A24" s="28"/>
      <c r="B24" s="76">
        <v>4.2</v>
      </c>
      <c r="C24" s="166" t="s">
        <v>24</v>
      </c>
      <c r="D24" s="167"/>
      <c r="E24" s="168"/>
      <c r="F24" s="163"/>
      <c r="G24" s="164"/>
      <c r="H24" s="165"/>
      <c r="I24" s="18">
        <f>F24*H24</f>
        <v>0</v>
      </c>
    </row>
    <row r="25" spans="1:9" ht="18" customHeight="1" x14ac:dyDescent="0.25">
      <c r="A25" s="158" t="s">
        <v>32</v>
      </c>
      <c r="B25" s="159"/>
      <c r="C25" s="159"/>
      <c r="D25" s="159"/>
      <c r="E25" s="159"/>
      <c r="F25" s="139"/>
      <c r="G25" s="139"/>
      <c r="H25" s="140"/>
      <c r="I25" s="31">
        <f>SUM(I23:I24)</f>
        <v>0</v>
      </c>
    </row>
    <row r="26" spans="1:9" ht="18" customHeight="1" x14ac:dyDescent="0.25">
      <c r="A26" s="29" t="s">
        <v>15</v>
      </c>
      <c r="B26" s="81"/>
      <c r="C26" s="155" t="s">
        <v>20</v>
      </c>
      <c r="D26" s="156"/>
      <c r="E26" s="157"/>
      <c r="F26" s="141"/>
      <c r="G26" s="142"/>
      <c r="H26" s="145"/>
      <c r="I26" s="143"/>
    </row>
    <row r="27" spans="1:9" ht="18" customHeight="1" x14ac:dyDescent="0.25">
      <c r="A27" s="28"/>
      <c r="B27" s="76">
        <v>5.0999999999999996</v>
      </c>
      <c r="C27" s="166" t="s">
        <v>145</v>
      </c>
      <c r="D27" s="167"/>
      <c r="E27" s="168"/>
      <c r="F27" s="163"/>
      <c r="G27" s="164"/>
      <c r="H27" s="165"/>
      <c r="I27" s="18">
        <f>F27*H27</f>
        <v>0</v>
      </c>
    </row>
    <row r="28" spans="1:9" ht="18" customHeight="1" x14ac:dyDescent="0.25">
      <c r="A28" s="28"/>
      <c r="B28" s="76">
        <v>5.2</v>
      </c>
      <c r="C28" s="166" t="s">
        <v>24</v>
      </c>
      <c r="D28" s="167"/>
      <c r="E28" s="168"/>
      <c r="F28" s="163"/>
      <c r="G28" s="164"/>
      <c r="H28" s="165"/>
      <c r="I28" s="18">
        <f>F28*H28</f>
        <v>0</v>
      </c>
    </row>
    <row r="29" spans="1:9" ht="18" customHeight="1" x14ac:dyDescent="0.25">
      <c r="A29" s="158" t="s">
        <v>31</v>
      </c>
      <c r="B29" s="159"/>
      <c r="C29" s="159"/>
      <c r="D29" s="159"/>
      <c r="E29" s="159"/>
      <c r="F29" s="139"/>
      <c r="G29" s="139"/>
      <c r="H29" s="140"/>
      <c r="I29" s="31">
        <f>SUM(I27:I28)</f>
        <v>0</v>
      </c>
    </row>
    <row r="30" spans="1:9" ht="18" customHeight="1" x14ac:dyDescent="0.25">
      <c r="A30" s="29" t="s">
        <v>18</v>
      </c>
      <c r="B30" s="81"/>
      <c r="C30" s="155" t="s">
        <v>106</v>
      </c>
      <c r="D30" s="156"/>
      <c r="E30" s="157"/>
      <c r="F30" s="141"/>
      <c r="G30" s="142"/>
      <c r="H30" s="145"/>
      <c r="I30" s="143"/>
    </row>
    <row r="31" spans="1:9" s="74" customFormat="1" ht="18" customHeight="1" x14ac:dyDescent="0.25">
      <c r="A31" s="75"/>
      <c r="B31" s="85" t="s">
        <v>108</v>
      </c>
      <c r="C31" s="166" t="s">
        <v>54</v>
      </c>
      <c r="D31" s="167"/>
      <c r="E31" s="168"/>
      <c r="F31" s="16"/>
      <c r="G31" s="16" t="s">
        <v>25</v>
      </c>
      <c r="H31" s="19"/>
      <c r="I31" s="18">
        <f>F31*H31</f>
        <v>0</v>
      </c>
    </row>
    <row r="32" spans="1:9" s="74" customFormat="1" ht="18" customHeight="1" x14ac:dyDescent="0.25">
      <c r="A32" s="75"/>
      <c r="B32" s="85" t="s">
        <v>109</v>
      </c>
      <c r="C32" s="166" t="s">
        <v>7</v>
      </c>
      <c r="D32" s="167"/>
      <c r="E32" s="168"/>
      <c r="F32" s="16"/>
      <c r="G32" s="16" t="s">
        <v>8</v>
      </c>
      <c r="H32" s="19"/>
      <c r="I32" s="18">
        <f>F32*H32</f>
        <v>0</v>
      </c>
    </row>
    <row r="33" spans="1:9" s="74" customFormat="1" ht="18" customHeight="1" x14ac:dyDescent="0.25">
      <c r="A33" s="75"/>
      <c r="B33" s="85" t="s">
        <v>110</v>
      </c>
      <c r="C33" s="166" t="s">
        <v>9</v>
      </c>
      <c r="D33" s="167"/>
      <c r="E33" s="168"/>
      <c r="F33" s="16"/>
      <c r="G33" s="16" t="s">
        <v>8</v>
      </c>
      <c r="H33" s="19"/>
      <c r="I33" s="18">
        <f t="shared" ref="I33:I40" si="2">F33*H33</f>
        <v>0</v>
      </c>
    </row>
    <row r="34" spans="1:9" s="74" customFormat="1" ht="18" customHeight="1" x14ac:dyDescent="0.25">
      <c r="A34" s="75"/>
      <c r="B34" s="85" t="s">
        <v>111</v>
      </c>
      <c r="C34" s="166" t="s">
        <v>10</v>
      </c>
      <c r="D34" s="167"/>
      <c r="E34" s="168"/>
      <c r="F34" s="16"/>
      <c r="G34" s="16" t="s">
        <v>8</v>
      </c>
      <c r="H34" s="19"/>
      <c r="I34" s="18">
        <f t="shared" si="2"/>
        <v>0</v>
      </c>
    </row>
    <row r="35" spans="1:9" ht="18" customHeight="1" x14ac:dyDescent="0.25">
      <c r="A35" s="28"/>
      <c r="B35" s="76" t="s">
        <v>112</v>
      </c>
      <c r="C35" s="166" t="s">
        <v>11</v>
      </c>
      <c r="D35" s="167"/>
      <c r="E35" s="168"/>
      <c r="F35" s="16"/>
      <c r="G35" s="16" t="s">
        <v>8</v>
      </c>
      <c r="H35" s="19"/>
      <c r="I35" s="18">
        <f t="shared" si="2"/>
        <v>0</v>
      </c>
    </row>
    <row r="36" spans="1:9" ht="18" customHeight="1" x14ac:dyDescent="0.25">
      <c r="A36" s="28"/>
      <c r="B36" s="76" t="s">
        <v>113</v>
      </c>
      <c r="C36" s="166" t="s">
        <v>12</v>
      </c>
      <c r="D36" s="167"/>
      <c r="E36" s="168"/>
      <c r="F36" s="16"/>
      <c r="G36" s="16" t="s">
        <v>8</v>
      </c>
      <c r="H36" s="19"/>
      <c r="I36" s="18">
        <f t="shared" si="2"/>
        <v>0</v>
      </c>
    </row>
    <row r="37" spans="1:9" ht="18" customHeight="1" x14ac:dyDescent="0.25">
      <c r="A37" s="28"/>
      <c r="B37" s="76" t="s">
        <v>114</v>
      </c>
      <c r="C37" s="166" t="s">
        <v>55</v>
      </c>
      <c r="D37" s="167"/>
      <c r="E37" s="168"/>
      <c r="F37" s="16"/>
      <c r="G37" s="16" t="s">
        <v>8</v>
      </c>
      <c r="H37" s="19"/>
      <c r="I37" s="18">
        <f t="shared" si="2"/>
        <v>0</v>
      </c>
    </row>
    <row r="38" spans="1:9" ht="18" customHeight="1" x14ac:dyDescent="0.25">
      <c r="A38" s="28"/>
      <c r="B38" s="76" t="s">
        <v>115</v>
      </c>
      <c r="C38" s="166" t="s">
        <v>96</v>
      </c>
      <c r="D38" s="167"/>
      <c r="E38" s="168"/>
      <c r="F38" s="16"/>
      <c r="G38" s="16" t="s">
        <v>8</v>
      </c>
      <c r="H38" s="19"/>
      <c r="I38" s="18">
        <f t="shared" si="2"/>
        <v>0</v>
      </c>
    </row>
    <row r="39" spans="1:9" ht="18" customHeight="1" x14ac:dyDescent="0.25">
      <c r="A39" s="28"/>
      <c r="B39" s="76" t="s">
        <v>116</v>
      </c>
      <c r="C39" s="166" t="s">
        <v>97</v>
      </c>
      <c r="D39" s="167"/>
      <c r="E39" s="168"/>
      <c r="F39" s="16"/>
      <c r="G39" s="16" t="s">
        <v>8</v>
      </c>
      <c r="H39" s="19"/>
      <c r="I39" s="18">
        <f t="shared" si="2"/>
        <v>0</v>
      </c>
    </row>
    <row r="40" spans="1:9" ht="18" customHeight="1" x14ac:dyDescent="0.25">
      <c r="A40" s="28"/>
      <c r="B40" s="76" t="s">
        <v>117</v>
      </c>
      <c r="C40" s="166" t="s">
        <v>13</v>
      </c>
      <c r="D40" s="167"/>
      <c r="E40" s="168"/>
      <c r="F40" s="16"/>
      <c r="G40" s="16" t="s">
        <v>8</v>
      </c>
      <c r="H40" s="19"/>
      <c r="I40" s="18">
        <f t="shared" si="2"/>
        <v>0</v>
      </c>
    </row>
    <row r="41" spans="1:9" ht="18" customHeight="1" x14ac:dyDescent="0.25">
      <c r="A41" s="28"/>
      <c r="B41" s="76" t="s">
        <v>118</v>
      </c>
      <c r="C41" s="166" t="s">
        <v>94</v>
      </c>
      <c r="D41" s="167"/>
      <c r="E41" s="168"/>
      <c r="F41" s="16"/>
      <c r="G41" s="16" t="s">
        <v>8</v>
      </c>
      <c r="H41" s="19"/>
      <c r="I41" s="18">
        <f>F41*H41</f>
        <v>0</v>
      </c>
    </row>
    <row r="42" spans="1:9" ht="18" customHeight="1" x14ac:dyDescent="0.25">
      <c r="A42" s="158" t="s">
        <v>119</v>
      </c>
      <c r="B42" s="159"/>
      <c r="C42" s="159"/>
      <c r="D42" s="159"/>
      <c r="E42" s="159"/>
      <c r="F42" s="139"/>
      <c r="G42" s="139"/>
      <c r="H42" s="140"/>
      <c r="I42" s="31">
        <f>SUM(I31:I41)</f>
        <v>0</v>
      </c>
    </row>
    <row r="43" spans="1:9" ht="18" customHeight="1" x14ac:dyDescent="0.25">
      <c r="A43" s="29" t="s">
        <v>19</v>
      </c>
      <c r="B43" s="81"/>
      <c r="C43" s="155" t="s">
        <v>37</v>
      </c>
      <c r="D43" s="156"/>
      <c r="E43" s="157"/>
      <c r="F43" s="144"/>
      <c r="G43" s="145"/>
      <c r="H43" s="145"/>
      <c r="I43" s="143"/>
    </row>
    <row r="44" spans="1:9" ht="18" customHeight="1" x14ac:dyDescent="0.25">
      <c r="A44" s="28"/>
      <c r="B44" s="76" t="s">
        <v>122</v>
      </c>
      <c r="C44" s="166" t="s">
        <v>35</v>
      </c>
      <c r="D44" s="167"/>
      <c r="E44" s="168"/>
      <c r="F44" s="16"/>
      <c r="G44" s="16" t="s">
        <v>5</v>
      </c>
      <c r="H44" s="17"/>
      <c r="I44" s="18">
        <f>F44*H44</f>
        <v>0</v>
      </c>
    </row>
    <row r="45" spans="1:9" ht="18" customHeight="1" x14ac:dyDescent="0.25">
      <c r="A45" s="28"/>
      <c r="B45" s="82" t="s">
        <v>123</v>
      </c>
      <c r="C45" s="166" t="s">
        <v>33</v>
      </c>
      <c r="D45" s="167"/>
      <c r="E45" s="168"/>
      <c r="F45" s="16"/>
      <c r="G45" s="16" t="s">
        <v>5</v>
      </c>
      <c r="H45" s="19"/>
      <c r="I45" s="18">
        <f>F45*H45</f>
        <v>0</v>
      </c>
    </row>
    <row r="46" spans="1:9" ht="18" customHeight="1" x14ac:dyDescent="0.25">
      <c r="A46" s="28"/>
      <c r="B46" s="82" t="s">
        <v>124</v>
      </c>
      <c r="C46" s="166" t="s">
        <v>36</v>
      </c>
      <c r="D46" s="167"/>
      <c r="E46" s="168"/>
      <c r="F46" s="16"/>
      <c r="G46" s="16" t="s">
        <v>5</v>
      </c>
      <c r="H46" s="19"/>
      <c r="I46" s="18">
        <f t="shared" ref="I46" si="3">F46*H46</f>
        <v>0</v>
      </c>
    </row>
    <row r="47" spans="1:9" ht="18" customHeight="1" x14ac:dyDescent="0.25">
      <c r="A47" s="28"/>
      <c r="B47" s="82" t="s">
        <v>125</v>
      </c>
      <c r="C47" s="166" t="s">
        <v>16</v>
      </c>
      <c r="D47" s="167"/>
      <c r="E47" s="168"/>
      <c r="F47" s="16"/>
      <c r="G47" s="16" t="s">
        <v>5</v>
      </c>
      <c r="H47" s="19"/>
      <c r="I47" s="18">
        <f t="shared" ref="I47:I55" si="4">F47*H47</f>
        <v>0</v>
      </c>
    </row>
    <row r="48" spans="1:9" ht="18" customHeight="1" x14ac:dyDescent="0.25">
      <c r="A48" s="28"/>
      <c r="B48" s="82" t="s">
        <v>126</v>
      </c>
      <c r="C48" s="166" t="s">
        <v>49</v>
      </c>
      <c r="D48" s="167"/>
      <c r="E48" s="168"/>
      <c r="F48" s="16"/>
      <c r="G48" s="16" t="s">
        <v>5</v>
      </c>
      <c r="H48" s="19"/>
      <c r="I48" s="18">
        <f t="shared" si="4"/>
        <v>0</v>
      </c>
    </row>
    <row r="49" spans="1:11" ht="18" customHeight="1" x14ac:dyDescent="0.25">
      <c r="A49" s="28"/>
      <c r="B49" s="82" t="s">
        <v>127</v>
      </c>
      <c r="C49" s="166" t="s">
        <v>34</v>
      </c>
      <c r="D49" s="167"/>
      <c r="E49" s="168"/>
      <c r="F49" s="16"/>
      <c r="G49" s="16" t="s">
        <v>5</v>
      </c>
      <c r="H49" s="19"/>
      <c r="I49" s="18">
        <f t="shared" si="4"/>
        <v>0</v>
      </c>
    </row>
    <row r="50" spans="1:11" ht="18" customHeight="1" x14ac:dyDescent="0.25">
      <c r="A50" s="28"/>
      <c r="B50" s="82" t="s">
        <v>128</v>
      </c>
      <c r="C50" s="166" t="s">
        <v>28</v>
      </c>
      <c r="D50" s="167"/>
      <c r="E50" s="168"/>
      <c r="F50" s="16"/>
      <c r="G50" s="16" t="s">
        <v>5</v>
      </c>
      <c r="H50" s="19"/>
      <c r="I50" s="18">
        <f t="shared" si="4"/>
        <v>0</v>
      </c>
    </row>
    <row r="51" spans="1:11" ht="18" customHeight="1" x14ac:dyDescent="0.25">
      <c r="A51" s="28"/>
      <c r="B51" s="82" t="s">
        <v>129</v>
      </c>
      <c r="C51" s="166" t="s">
        <v>29</v>
      </c>
      <c r="D51" s="167"/>
      <c r="E51" s="168"/>
      <c r="F51" s="16"/>
      <c r="G51" s="16" t="s">
        <v>5</v>
      </c>
      <c r="H51" s="19"/>
      <c r="I51" s="18">
        <f t="shared" si="4"/>
        <v>0</v>
      </c>
    </row>
    <row r="52" spans="1:11" ht="18" customHeight="1" x14ac:dyDescent="0.25">
      <c r="A52" s="28"/>
      <c r="B52" s="82" t="s">
        <v>130</v>
      </c>
      <c r="C52" s="166" t="s">
        <v>30</v>
      </c>
      <c r="D52" s="167"/>
      <c r="E52" s="168"/>
      <c r="F52" s="16"/>
      <c r="G52" s="16" t="s">
        <v>5</v>
      </c>
      <c r="H52" s="19"/>
      <c r="I52" s="18">
        <f t="shared" si="4"/>
        <v>0</v>
      </c>
    </row>
    <row r="53" spans="1:11" ht="18" customHeight="1" x14ac:dyDescent="0.25">
      <c r="A53" s="28"/>
      <c r="B53" s="82" t="s">
        <v>131</v>
      </c>
      <c r="C53" s="166" t="s">
        <v>22</v>
      </c>
      <c r="D53" s="167"/>
      <c r="E53" s="168"/>
      <c r="F53" s="16"/>
      <c r="G53" s="16" t="s">
        <v>5</v>
      </c>
      <c r="H53" s="19"/>
      <c r="I53" s="18">
        <f t="shared" si="4"/>
        <v>0</v>
      </c>
    </row>
    <row r="54" spans="1:11" ht="18" customHeight="1" x14ac:dyDescent="0.25">
      <c r="A54" s="28"/>
      <c r="B54" s="82" t="s">
        <v>132</v>
      </c>
      <c r="C54" s="166" t="s">
        <v>107</v>
      </c>
      <c r="D54" s="167"/>
      <c r="E54" s="168"/>
      <c r="F54" s="16"/>
      <c r="G54" s="16" t="s">
        <v>5</v>
      </c>
      <c r="H54" s="19"/>
      <c r="I54" s="18">
        <f t="shared" si="4"/>
        <v>0</v>
      </c>
    </row>
    <row r="55" spans="1:11" ht="18" customHeight="1" x14ac:dyDescent="0.25">
      <c r="A55" s="28"/>
      <c r="B55" s="82" t="s">
        <v>133</v>
      </c>
      <c r="C55" s="166" t="s">
        <v>24</v>
      </c>
      <c r="D55" s="167"/>
      <c r="E55" s="168"/>
      <c r="F55" s="16"/>
      <c r="G55" s="16" t="s">
        <v>5</v>
      </c>
      <c r="H55" s="19"/>
      <c r="I55" s="18">
        <f t="shared" si="4"/>
        <v>0</v>
      </c>
    </row>
    <row r="56" spans="1:11" ht="18" customHeight="1" x14ac:dyDescent="0.25">
      <c r="A56" s="158" t="s">
        <v>120</v>
      </c>
      <c r="B56" s="159"/>
      <c r="C56" s="159"/>
      <c r="D56" s="159"/>
      <c r="E56" s="159"/>
      <c r="F56" s="139"/>
      <c r="G56" s="139"/>
      <c r="H56" s="140"/>
      <c r="I56" s="31">
        <f>SUM(I44:I55)</f>
        <v>0</v>
      </c>
    </row>
    <row r="57" spans="1:11" s="23" customFormat="1" ht="18" customHeight="1" x14ac:dyDescent="0.25">
      <c r="A57" s="29" t="s">
        <v>21</v>
      </c>
      <c r="B57" s="81"/>
      <c r="C57" s="155" t="s">
        <v>146</v>
      </c>
      <c r="D57" s="156"/>
      <c r="E57" s="157"/>
      <c r="F57" s="144"/>
      <c r="G57" s="145"/>
      <c r="H57" s="145"/>
      <c r="I57" s="143"/>
    </row>
    <row r="58" spans="1:11" s="23" customFormat="1" ht="18" customHeight="1" x14ac:dyDescent="0.25">
      <c r="A58" s="28"/>
      <c r="B58" s="76" t="s">
        <v>134</v>
      </c>
      <c r="C58" s="166" t="s">
        <v>147</v>
      </c>
      <c r="D58" s="167"/>
      <c r="E58" s="168"/>
      <c r="F58" s="178"/>
      <c r="G58" s="179"/>
      <c r="H58" s="180"/>
      <c r="I58" s="18"/>
    </row>
    <row r="59" spans="1:11" s="23" customFormat="1" ht="18" customHeight="1" x14ac:dyDescent="0.25">
      <c r="A59" s="28"/>
      <c r="B59" s="82" t="s">
        <v>135</v>
      </c>
      <c r="C59" s="166" t="s">
        <v>53</v>
      </c>
      <c r="D59" s="167"/>
      <c r="E59" s="168"/>
      <c r="F59" s="178"/>
      <c r="G59" s="179"/>
      <c r="H59" s="180"/>
      <c r="I59" s="18"/>
    </row>
    <row r="60" spans="1:11" s="23" customFormat="1" ht="18" customHeight="1" x14ac:dyDescent="0.25">
      <c r="A60" s="28"/>
      <c r="B60" s="82" t="s">
        <v>136</v>
      </c>
      <c r="C60" s="166" t="s">
        <v>24</v>
      </c>
      <c r="D60" s="167"/>
      <c r="E60" s="168"/>
      <c r="F60" s="178"/>
      <c r="G60" s="179"/>
      <c r="H60" s="180"/>
      <c r="I60" s="18"/>
    </row>
    <row r="61" spans="1:11" s="23" customFormat="1" ht="18" customHeight="1" x14ac:dyDescent="0.25">
      <c r="A61" s="158" t="s">
        <v>121</v>
      </c>
      <c r="B61" s="159"/>
      <c r="C61" s="159"/>
      <c r="D61" s="159"/>
      <c r="E61" s="159"/>
      <c r="F61" s="139"/>
      <c r="G61" s="139"/>
      <c r="H61" s="140"/>
      <c r="I61" s="31">
        <f>SUM(I58:I60)</f>
        <v>0</v>
      </c>
    </row>
    <row r="62" spans="1:11" ht="33" customHeight="1" x14ac:dyDescent="0.25">
      <c r="A62" s="30" t="s">
        <v>23</v>
      </c>
      <c r="B62" s="83"/>
      <c r="C62" s="188" t="s">
        <v>137</v>
      </c>
      <c r="D62" s="189"/>
      <c r="E62" s="189"/>
      <c r="F62" s="37"/>
      <c r="G62" s="37"/>
      <c r="H62" s="37"/>
      <c r="I62" s="32">
        <f>(SUM(I61,I56,I42,I29,I25,I21,I17,I9) - SUM(I54,I9))*0.25*12.5/100</f>
        <v>0</v>
      </c>
      <c r="K62" s="86"/>
    </row>
    <row r="63" spans="1:11" ht="59.45" customHeight="1" x14ac:dyDescent="0.25">
      <c r="A63" s="30" t="s">
        <v>148</v>
      </c>
      <c r="B63" s="83"/>
      <c r="C63" s="198" t="s">
        <v>149</v>
      </c>
      <c r="D63" s="199"/>
      <c r="E63" s="199"/>
      <c r="F63" s="39"/>
      <c r="G63" s="40"/>
      <c r="H63" s="38"/>
      <c r="I63" s="33">
        <f>SUM(I61,I56,I42,I29,I25,I21,I17,I9)</f>
        <v>0</v>
      </c>
      <c r="K63" s="86"/>
    </row>
    <row r="64" spans="1:11" ht="20.45" customHeight="1" x14ac:dyDescent="0.25">
      <c r="A64" s="136" t="s">
        <v>38</v>
      </c>
      <c r="B64" s="137"/>
      <c r="C64" s="190" t="s">
        <v>185</v>
      </c>
      <c r="D64" s="191"/>
      <c r="E64" s="191"/>
      <c r="F64" s="184"/>
      <c r="G64" s="184"/>
      <c r="H64" s="185"/>
      <c r="I64" s="24"/>
    </row>
    <row r="65" spans="1:9" ht="20.45" customHeight="1" x14ac:dyDescent="0.25">
      <c r="A65" s="130" t="s">
        <v>39</v>
      </c>
      <c r="B65" s="131"/>
      <c r="C65" s="192" t="s">
        <v>165</v>
      </c>
      <c r="D65" s="193"/>
      <c r="E65" s="193"/>
      <c r="F65" s="182"/>
      <c r="G65" s="182"/>
      <c r="H65" s="183"/>
      <c r="I65" s="146">
        <f>SUM(I63-I64)</f>
        <v>0</v>
      </c>
    </row>
    <row r="66" spans="1:9" s="23" customFormat="1" ht="23.25" customHeight="1" x14ac:dyDescent="0.25">
      <c r="A66" s="186" t="s">
        <v>50</v>
      </c>
      <c r="B66" s="187"/>
      <c r="C66" s="187"/>
      <c r="D66" s="187"/>
      <c r="E66" s="187"/>
      <c r="F66" s="181"/>
      <c r="G66" s="181"/>
      <c r="H66" s="181"/>
      <c r="I66" s="147"/>
    </row>
    <row r="67" spans="1:9" s="74" customFormat="1" ht="43.15" customHeight="1" x14ac:dyDescent="0.25">
      <c r="A67" s="194" t="s">
        <v>40</v>
      </c>
      <c r="B67" s="195"/>
      <c r="C67" s="196" t="s">
        <v>61</v>
      </c>
      <c r="D67" s="197"/>
      <c r="E67" s="197"/>
      <c r="F67" s="222"/>
      <c r="G67" s="222"/>
      <c r="H67" s="223"/>
      <c r="I67" s="132"/>
    </row>
    <row r="68" spans="1:9" ht="35.25" customHeight="1" x14ac:dyDescent="0.25">
      <c r="A68" s="246" t="s">
        <v>41</v>
      </c>
      <c r="B68" s="247"/>
      <c r="C68" s="176" t="s">
        <v>153</v>
      </c>
      <c r="D68" s="177"/>
      <c r="E68" s="177"/>
      <c r="F68" s="181"/>
      <c r="G68" s="181"/>
      <c r="H68" s="251"/>
      <c r="I68" s="34">
        <f>I67*100</f>
        <v>0</v>
      </c>
    </row>
    <row r="69" spans="1:9" ht="36.75" customHeight="1" x14ac:dyDescent="0.25">
      <c r="A69" s="248" t="s">
        <v>42</v>
      </c>
      <c r="B69" s="249"/>
      <c r="C69" s="176" t="s">
        <v>154</v>
      </c>
      <c r="D69" s="177"/>
      <c r="E69" s="177"/>
      <c r="F69" s="181"/>
      <c r="G69" s="181"/>
      <c r="H69" s="251"/>
      <c r="I69" s="35" t="e">
        <f>I65/I68</f>
        <v>#DIV/0!</v>
      </c>
    </row>
    <row r="70" spans="1:9" ht="36.75" customHeight="1" x14ac:dyDescent="0.25">
      <c r="A70" s="242" t="s">
        <v>43</v>
      </c>
      <c r="B70" s="243"/>
      <c r="C70" s="244" t="s">
        <v>62</v>
      </c>
      <c r="D70" s="245"/>
      <c r="E70" s="245"/>
      <c r="F70" s="184"/>
      <c r="G70" s="184"/>
      <c r="H70" s="185"/>
      <c r="I70" s="24"/>
    </row>
    <row r="71" spans="1:9" ht="23.25" customHeight="1" x14ac:dyDescent="0.25">
      <c r="A71" s="246" t="s">
        <v>51</v>
      </c>
      <c r="B71" s="247"/>
      <c r="C71" s="176" t="s">
        <v>155</v>
      </c>
      <c r="D71" s="177"/>
      <c r="E71" s="177"/>
      <c r="F71" s="181"/>
      <c r="G71" s="181"/>
      <c r="H71" s="251"/>
      <c r="I71" s="34">
        <f>I68*I70</f>
        <v>0</v>
      </c>
    </row>
    <row r="72" spans="1:9" ht="21.75" customHeight="1" x14ac:dyDescent="0.25">
      <c r="A72" s="246" t="s">
        <v>150</v>
      </c>
      <c r="B72" s="247"/>
      <c r="C72" s="176" t="s">
        <v>156</v>
      </c>
      <c r="D72" s="177"/>
      <c r="E72" s="177"/>
      <c r="F72" s="181"/>
      <c r="G72" s="181"/>
      <c r="H72" s="251"/>
      <c r="I72" s="34">
        <f>I71-I65</f>
        <v>0</v>
      </c>
    </row>
    <row r="73" spans="1:9" ht="33.75" customHeight="1" x14ac:dyDescent="0.25">
      <c r="A73" s="240" t="s">
        <v>151</v>
      </c>
      <c r="B73" s="241"/>
      <c r="C73" s="238" t="s">
        <v>157</v>
      </c>
      <c r="D73" s="239"/>
      <c r="E73" s="239"/>
      <c r="F73" s="182"/>
      <c r="G73" s="182"/>
      <c r="H73" s="183"/>
      <c r="I73" s="36" t="e">
        <f>I70-I69</f>
        <v>#DIV/0!</v>
      </c>
    </row>
    <row r="74" spans="1:9" ht="34.9" customHeight="1" x14ac:dyDescent="0.25">
      <c r="A74" s="149" t="s">
        <v>152</v>
      </c>
      <c r="B74" s="82"/>
      <c r="C74" s="173" t="s">
        <v>158</v>
      </c>
      <c r="D74" s="173"/>
      <c r="E74" s="173"/>
      <c r="F74" s="174"/>
      <c r="G74" s="174"/>
      <c r="H74" s="175"/>
      <c r="I74" s="148" t="e">
        <f>I70-I69</f>
        <v>#DIV/0!</v>
      </c>
    </row>
    <row r="75" spans="1:9" ht="23.25" customHeight="1" x14ac:dyDescent="0.25">
      <c r="A75" s="230" t="s">
        <v>63</v>
      </c>
      <c r="B75" s="231"/>
      <c r="C75" s="231"/>
      <c r="D75" s="231" t="s">
        <v>64</v>
      </c>
      <c r="E75" s="232"/>
    </row>
    <row r="76" spans="1:9" ht="23.25" customHeight="1" x14ac:dyDescent="0.25">
      <c r="A76" s="233" t="s">
        <v>65</v>
      </c>
      <c r="B76" s="234"/>
      <c r="C76" s="234"/>
      <c r="D76" s="234" t="s">
        <v>64</v>
      </c>
      <c r="E76" s="235"/>
    </row>
    <row r="77" spans="1:9" ht="23.25" customHeight="1" x14ac:dyDescent="0.25">
      <c r="A77" s="233" t="s">
        <v>66</v>
      </c>
      <c r="B77" s="234"/>
      <c r="C77" s="234"/>
      <c r="D77" s="234" t="s">
        <v>64</v>
      </c>
      <c r="E77" s="235"/>
    </row>
    <row r="78" spans="1:9" ht="23.25" customHeight="1" x14ac:dyDescent="0.25">
      <c r="A78" s="233" t="s">
        <v>67</v>
      </c>
      <c r="B78" s="234"/>
      <c r="C78" s="234"/>
      <c r="D78" s="236" t="s">
        <v>64</v>
      </c>
      <c r="E78" s="237"/>
    </row>
    <row r="79" spans="1:9" ht="23.25" customHeight="1" x14ac:dyDescent="0.25">
      <c r="A79" s="233" t="s">
        <v>68</v>
      </c>
      <c r="B79" s="234"/>
      <c r="C79" s="234"/>
      <c r="D79" s="236" t="s">
        <v>64</v>
      </c>
      <c r="E79" s="237"/>
    </row>
    <row r="80" spans="1:9" ht="23.25" customHeight="1" thickBot="1" x14ac:dyDescent="0.3">
      <c r="A80" s="226" t="s">
        <v>69</v>
      </c>
      <c r="B80" s="227"/>
      <c r="C80" s="227"/>
      <c r="D80" s="228" t="s">
        <v>64</v>
      </c>
      <c r="E80" s="229"/>
    </row>
    <row r="81" spans="1:9" ht="24.75" customHeight="1" x14ac:dyDescent="0.25">
      <c r="D81" s="27"/>
    </row>
    <row r="82" spans="1:9" s="112" customFormat="1" ht="16.899999999999999" customHeight="1" x14ac:dyDescent="0.25">
      <c r="A82" s="250" t="s">
        <v>183</v>
      </c>
      <c r="B82" s="250"/>
      <c r="C82" s="250"/>
      <c r="D82" s="250"/>
      <c r="E82" s="250"/>
      <c r="F82" s="250"/>
      <c r="G82" s="250"/>
      <c r="H82" s="250"/>
      <c r="I82" s="250"/>
    </row>
    <row r="83" spans="1:9" s="112" customFormat="1" ht="18.600000000000001" customHeight="1" x14ac:dyDescent="0.25">
      <c r="A83" s="250" t="s">
        <v>184</v>
      </c>
      <c r="B83" s="250"/>
      <c r="C83" s="250"/>
      <c r="D83" s="250"/>
      <c r="E83" s="250"/>
      <c r="F83" s="250"/>
      <c r="G83" s="250"/>
      <c r="H83" s="250"/>
      <c r="I83" s="250"/>
    </row>
    <row r="84" spans="1:9" ht="24.75" customHeight="1" x14ac:dyDescent="0.25">
      <c r="A84" s="151"/>
      <c r="B84" s="152"/>
      <c r="C84" s="153"/>
      <c r="D84" s="154"/>
      <c r="E84" s="153"/>
      <c r="F84" s="150"/>
      <c r="G84" s="150"/>
      <c r="H84" s="150"/>
      <c r="I84" s="150"/>
    </row>
    <row r="85" spans="1:9" s="26" customFormat="1" ht="24.75" customHeight="1" x14ac:dyDescent="0.25">
      <c r="A85" s="25"/>
      <c r="B85" s="84"/>
      <c r="D85" s="27"/>
      <c r="F85" s="15"/>
      <c r="G85" s="15"/>
      <c r="H85" s="15"/>
      <c r="I85" s="15"/>
    </row>
    <row r="86" spans="1:9" s="26" customFormat="1" ht="24.75" customHeight="1" x14ac:dyDescent="0.25">
      <c r="A86" s="25"/>
      <c r="B86" s="84"/>
      <c r="D86" s="27"/>
      <c r="F86" s="15"/>
      <c r="G86" s="15"/>
      <c r="H86" s="15"/>
      <c r="I86" s="15"/>
    </row>
    <row r="87" spans="1:9" s="26" customFormat="1" ht="24.75" customHeight="1" x14ac:dyDescent="0.25">
      <c r="A87" s="25"/>
      <c r="B87" s="84"/>
      <c r="D87" s="27"/>
      <c r="F87" s="15"/>
      <c r="G87" s="15"/>
      <c r="H87" s="15"/>
      <c r="I87" s="15"/>
    </row>
    <row r="88" spans="1:9" s="26" customFormat="1" ht="24.75" customHeight="1" x14ac:dyDescent="0.25">
      <c r="A88" s="25"/>
      <c r="B88" s="84"/>
      <c r="D88" s="27"/>
      <c r="F88" s="15"/>
      <c r="G88" s="15"/>
      <c r="H88" s="15"/>
      <c r="I88" s="15"/>
    </row>
    <row r="89" spans="1:9" s="26" customFormat="1" ht="24.75" customHeight="1" x14ac:dyDescent="0.25">
      <c r="A89" s="25"/>
      <c r="B89" s="84"/>
      <c r="D89" s="27"/>
      <c r="F89" s="15"/>
      <c r="G89" s="15"/>
      <c r="H89" s="15"/>
      <c r="I89" s="15"/>
    </row>
    <row r="90" spans="1:9" s="26" customFormat="1" ht="24.75" customHeight="1" x14ac:dyDescent="0.25">
      <c r="A90" s="25"/>
      <c r="B90" s="84"/>
      <c r="D90" s="27"/>
      <c r="F90" s="15"/>
      <c r="G90" s="15"/>
      <c r="H90" s="15"/>
      <c r="I90" s="15"/>
    </row>
    <row r="91" spans="1:9" s="26" customFormat="1" ht="24.75" customHeight="1" x14ac:dyDescent="0.25">
      <c r="A91" s="25"/>
      <c r="B91" s="84"/>
      <c r="D91" s="27"/>
      <c r="F91" s="15"/>
      <c r="G91" s="15"/>
      <c r="H91" s="15"/>
      <c r="I91" s="15"/>
    </row>
    <row r="92" spans="1:9" s="26" customFormat="1" ht="24.75" customHeight="1" x14ac:dyDescent="0.25">
      <c r="A92" s="25"/>
      <c r="B92" s="84"/>
      <c r="D92" s="27"/>
      <c r="F92" s="15"/>
      <c r="G92" s="15"/>
      <c r="H92" s="15"/>
      <c r="I92" s="15"/>
    </row>
    <row r="93" spans="1:9" s="26" customFormat="1" ht="24.75" customHeight="1" x14ac:dyDescent="0.25">
      <c r="A93" s="25"/>
      <c r="B93" s="84"/>
      <c r="D93" s="27"/>
      <c r="F93" s="15"/>
      <c r="G93" s="15"/>
      <c r="H93" s="15"/>
      <c r="I93" s="15"/>
    </row>
    <row r="94" spans="1:9" s="26" customFormat="1" ht="24.75" customHeight="1" x14ac:dyDescent="0.25">
      <c r="A94" s="25"/>
      <c r="B94" s="84"/>
      <c r="D94" s="27"/>
      <c r="F94" s="15"/>
      <c r="G94" s="15"/>
      <c r="H94" s="15"/>
      <c r="I94" s="15"/>
    </row>
    <row r="95" spans="1:9" s="26" customFormat="1" ht="24.75" customHeight="1" x14ac:dyDescent="0.25">
      <c r="A95" s="25"/>
      <c r="B95" s="84"/>
      <c r="D95" s="27"/>
      <c r="F95" s="15"/>
      <c r="G95" s="15"/>
      <c r="H95" s="15"/>
      <c r="I95" s="15"/>
    </row>
    <row r="96" spans="1:9" s="26" customFormat="1" ht="24.75" customHeight="1" x14ac:dyDescent="0.25">
      <c r="A96" s="25"/>
      <c r="B96" s="84"/>
      <c r="D96" s="27"/>
      <c r="F96" s="15"/>
      <c r="G96" s="15"/>
      <c r="H96" s="15"/>
      <c r="I96" s="15"/>
    </row>
    <row r="97" spans="1:9" s="26" customFormat="1" ht="24.75" customHeight="1" x14ac:dyDescent="0.25">
      <c r="A97" s="25"/>
      <c r="B97" s="84"/>
      <c r="D97" s="27"/>
      <c r="F97" s="15"/>
      <c r="G97" s="15"/>
      <c r="H97" s="15"/>
      <c r="I97" s="15"/>
    </row>
    <row r="98" spans="1:9" s="26" customFormat="1" ht="24.75" customHeight="1" x14ac:dyDescent="0.25">
      <c r="A98" s="25"/>
      <c r="B98" s="84"/>
      <c r="D98" s="27"/>
      <c r="F98" s="15"/>
      <c r="G98" s="15"/>
      <c r="H98" s="15"/>
      <c r="I98" s="15"/>
    </row>
    <row r="99" spans="1:9" s="26" customFormat="1" ht="24.75" customHeight="1" x14ac:dyDescent="0.25">
      <c r="A99" s="25"/>
      <c r="B99" s="84"/>
      <c r="D99" s="27"/>
      <c r="F99" s="15"/>
      <c r="G99" s="15"/>
      <c r="H99" s="15"/>
      <c r="I99" s="15"/>
    </row>
    <row r="100" spans="1:9" s="26" customFormat="1" ht="24.75" customHeight="1" x14ac:dyDescent="0.25">
      <c r="A100" s="25"/>
      <c r="B100" s="84"/>
      <c r="D100" s="27"/>
      <c r="F100" s="15"/>
      <c r="G100" s="15"/>
      <c r="H100" s="15"/>
      <c r="I100" s="15"/>
    </row>
    <row r="101" spans="1:9" s="26" customFormat="1" ht="24.75" customHeight="1" x14ac:dyDescent="0.25">
      <c r="A101" s="25"/>
      <c r="B101" s="84"/>
      <c r="D101" s="27"/>
      <c r="F101" s="15"/>
      <c r="G101" s="15"/>
      <c r="H101" s="15"/>
      <c r="I101" s="15"/>
    </row>
    <row r="102" spans="1:9" s="26" customFormat="1" ht="24.75" customHeight="1" x14ac:dyDescent="0.25">
      <c r="A102" s="25"/>
      <c r="B102" s="84"/>
      <c r="D102" s="27"/>
      <c r="F102" s="15"/>
      <c r="G102" s="15"/>
      <c r="H102" s="15"/>
      <c r="I102" s="15"/>
    </row>
    <row r="103" spans="1:9" s="26" customFormat="1" ht="24.75" customHeight="1" x14ac:dyDescent="0.25">
      <c r="A103" s="25"/>
      <c r="B103" s="84"/>
      <c r="D103" s="27"/>
      <c r="F103" s="15"/>
      <c r="G103" s="15"/>
      <c r="H103" s="15"/>
      <c r="I103" s="15"/>
    </row>
    <row r="104" spans="1:9" s="26" customFormat="1" ht="24.75" customHeight="1" x14ac:dyDescent="0.25">
      <c r="A104" s="25"/>
      <c r="B104" s="84"/>
      <c r="D104" s="27"/>
      <c r="F104" s="15"/>
      <c r="G104" s="15"/>
      <c r="H104" s="15"/>
      <c r="I104" s="15"/>
    </row>
    <row r="105" spans="1:9" s="26" customFormat="1" ht="24.75" customHeight="1" x14ac:dyDescent="0.25">
      <c r="A105" s="25"/>
      <c r="B105" s="84"/>
      <c r="F105" s="15"/>
      <c r="G105" s="15"/>
      <c r="H105" s="15"/>
      <c r="I105" s="15"/>
    </row>
    <row r="106" spans="1:9" s="26" customFormat="1" ht="24.75" customHeight="1" x14ac:dyDescent="0.25">
      <c r="A106" s="25"/>
      <c r="B106" s="84"/>
      <c r="F106" s="15"/>
      <c r="G106" s="15"/>
      <c r="H106" s="15"/>
      <c r="I106" s="15"/>
    </row>
    <row r="107" spans="1:9" s="26" customFormat="1" ht="24.75" customHeight="1" x14ac:dyDescent="0.25">
      <c r="A107" s="25"/>
      <c r="B107" s="84"/>
      <c r="F107" s="15"/>
      <c r="G107" s="15"/>
      <c r="H107" s="15"/>
      <c r="I107" s="15"/>
    </row>
    <row r="108" spans="1:9" s="26" customFormat="1" ht="24.75" customHeight="1" x14ac:dyDescent="0.25">
      <c r="A108" s="25"/>
      <c r="B108" s="84"/>
      <c r="F108" s="15"/>
      <c r="G108" s="15"/>
      <c r="H108" s="15"/>
      <c r="I108" s="15"/>
    </row>
    <row r="109" spans="1:9" s="26" customFormat="1" ht="24.75" customHeight="1" x14ac:dyDescent="0.25">
      <c r="A109" s="25"/>
      <c r="B109" s="84"/>
      <c r="F109" s="15"/>
      <c r="G109" s="15"/>
      <c r="H109" s="15"/>
      <c r="I109" s="15"/>
    </row>
    <row r="110" spans="1:9" s="26" customFormat="1" ht="24.75" customHeight="1" x14ac:dyDescent="0.25">
      <c r="A110" s="25"/>
      <c r="B110" s="84"/>
      <c r="F110" s="15"/>
      <c r="G110" s="15"/>
      <c r="H110" s="15"/>
      <c r="I110" s="15"/>
    </row>
    <row r="111" spans="1:9" s="26" customFormat="1" ht="24.75" customHeight="1" x14ac:dyDescent="0.25">
      <c r="A111" s="25"/>
      <c r="B111" s="84"/>
      <c r="F111" s="15"/>
      <c r="G111" s="15"/>
      <c r="H111" s="15"/>
      <c r="I111" s="15"/>
    </row>
    <row r="112" spans="1:9" s="26" customFormat="1" ht="24.75" customHeight="1" x14ac:dyDescent="0.25">
      <c r="A112" s="25"/>
      <c r="B112" s="84"/>
      <c r="F112" s="15"/>
      <c r="G112" s="15"/>
      <c r="H112" s="15"/>
      <c r="I112" s="15"/>
    </row>
    <row r="113" spans="1:9" s="26" customFormat="1" ht="24.75" customHeight="1" x14ac:dyDescent="0.25">
      <c r="A113" s="25"/>
      <c r="B113" s="84"/>
      <c r="F113" s="15"/>
      <c r="G113" s="15"/>
      <c r="H113" s="15"/>
      <c r="I113" s="15"/>
    </row>
    <row r="114" spans="1:9" s="26" customFormat="1" ht="24.75" customHeight="1" x14ac:dyDescent="0.25">
      <c r="A114" s="25"/>
      <c r="B114" s="84"/>
      <c r="F114" s="15"/>
      <c r="G114" s="15"/>
      <c r="H114" s="15"/>
      <c r="I114" s="15"/>
    </row>
    <row r="115" spans="1:9" s="26" customFormat="1" ht="24.75" customHeight="1" x14ac:dyDescent="0.25">
      <c r="A115" s="25"/>
      <c r="B115" s="84"/>
      <c r="F115" s="15"/>
      <c r="G115" s="15"/>
      <c r="H115" s="15"/>
      <c r="I115" s="15"/>
    </row>
    <row r="116" spans="1:9" s="26" customFormat="1" ht="24.75" customHeight="1" x14ac:dyDescent="0.25">
      <c r="A116" s="25"/>
      <c r="B116" s="84"/>
      <c r="F116" s="15"/>
      <c r="G116" s="15"/>
      <c r="H116" s="15"/>
      <c r="I116" s="15"/>
    </row>
    <row r="121" spans="1:9" s="25" customFormat="1" ht="15.75" customHeight="1" x14ac:dyDescent="0.25">
      <c r="B121" s="84"/>
      <c r="C121" s="26"/>
      <c r="D121" s="26"/>
      <c r="E121" s="26"/>
      <c r="F121" s="15"/>
      <c r="G121" s="15"/>
      <c r="H121" s="15"/>
      <c r="I121" s="15"/>
    </row>
    <row r="122" spans="1:9" s="25" customFormat="1" ht="15.75" customHeight="1" x14ac:dyDescent="0.25">
      <c r="B122" s="84"/>
      <c r="C122" s="26"/>
      <c r="D122" s="26"/>
      <c r="E122" s="26"/>
      <c r="F122" s="15"/>
      <c r="G122" s="15"/>
      <c r="H122" s="15"/>
      <c r="I122" s="15"/>
    </row>
    <row r="123" spans="1:9" s="25" customFormat="1" ht="15.75" customHeight="1" x14ac:dyDescent="0.25">
      <c r="B123" s="84"/>
      <c r="C123" s="26"/>
      <c r="D123" s="26"/>
      <c r="E123" s="26"/>
      <c r="F123" s="15"/>
      <c r="G123" s="15"/>
      <c r="H123" s="15"/>
      <c r="I123" s="15"/>
    </row>
  </sheetData>
  <sheetProtection password="CC6C" sheet="1" objects="1" scenarios="1" selectLockedCells="1"/>
  <mergeCells count="121">
    <mergeCell ref="F72:H72"/>
    <mergeCell ref="A71:B71"/>
    <mergeCell ref="A68:B68"/>
    <mergeCell ref="A72:B72"/>
    <mergeCell ref="A69:B69"/>
    <mergeCell ref="C19:E19"/>
    <mergeCell ref="A82:I82"/>
    <mergeCell ref="A83:I83"/>
    <mergeCell ref="C50:E50"/>
    <mergeCell ref="C51:E51"/>
    <mergeCell ref="C28:E28"/>
    <mergeCell ref="A29:E29"/>
    <mergeCell ref="C35:E35"/>
    <mergeCell ref="C36:E36"/>
    <mergeCell ref="C31:E31"/>
    <mergeCell ref="C32:E32"/>
    <mergeCell ref="C33:E33"/>
    <mergeCell ref="C34:E34"/>
    <mergeCell ref="C43:E43"/>
    <mergeCell ref="C48:E48"/>
    <mergeCell ref="F73:H73"/>
    <mergeCell ref="F68:H68"/>
    <mergeCell ref="F69:H69"/>
    <mergeCell ref="F70:H70"/>
    <mergeCell ref="F71:H71"/>
    <mergeCell ref="C4:E4"/>
    <mergeCell ref="F67:H67"/>
    <mergeCell ref="C40:E40"/>
    <mergeCell ref="C68:E68"/>
    <mergeCell ref="A1:D1"/>
    <mergeCell ref="A80:C80"/>
    <mergeCell ref="D80:E80"/>
    <mergeCell ref="A75:C75"/>
    <mergeCell ref="D75:E75"/>
    <mergeCell ref="A76:C76"/>
    <mergeCell ref="D76:E76"/>
    <mergeCell ref="A77:C77"/>
    <mergeCell ref="D77:E77"/>
    <mergeCell ref="A78:C78"/>
    <mergeCell ref="D78:E78"/>
    <mergeCell ref="A79:C79"/>
    <mergeCell ref="D79:E79"/>
    <mergeCell ref="C10:E10"/>
    <mergeCell ref="C22:E22"/>
    <mergeCell ref="C57:E57"/>
    <mergeCell ref="C73:E73"/>
    <mergeCell ref="A73:B73"/>
    <mergeCell ref="A70:B70"/>
    <mergeCell ref="C70:E70"/>
    <mergeCell ref="C24:E24"/>
    <mergeCell ref="C71:E71"/>
    <mergeCell ref="A67:B67"/>
    <mergeCell ref="C67:E67"/>
    <mergeCell ref="C63:E63"/>
    <mergeCell ref="F1:I1"/>
    <mergeCell ref="C2:E2"/>
    <mergeCell ref="F2:I2"/>
    <mergeCell ref="C9:E9"/>
    <mergeCell ref="C18:E18"/>
    <mergeCell ref="C11:E11"/>
    <mergeCell ref="A17:E17"/>
    <mergeCell ref="C8:E8"/>
    <mergeCell ref="F8:G8"/>
    <mergeCell ref="C14:E14"/>
    <mergeCell ref="C5:E5"/>
    <mergeCell ref="C6:E6"/>
    <mergeCell ref="C7:E7"/>
    <mergeCell ref="F9:H9"/>
    <mergeCell ref="C16:E16"/>
    <mergeCell ref="F20:H20"/>
    <mergeCell ref="F24:H24"/>
    <mergeCell ref="F27:H27"/>
    <mergeCell ref="F28:H28"/>
    <mergeCell ref="C12:E12"/>
    <mergeCell ref="F4:I4"/>
    <mergeCell ref="C74:E74"/>
    <mergeCell ref="F74:H74"/>
    <mergeCell ref="C23:E23"/>
    <mergeCell ref="C26:E26"/>
    <mergeCell ref="C27:E27"/>
    <mergeCell ref="C37:E37"/>
    <mergeCell ref="C38:E38"/>
    <mergeCell ref="C39:E39"/>
    <mergeCell ref="C41:E41"/>
    <mergeCell ref="C69:E69"/>
    <mergeCell ref="C72:E72"/>
    <mergeCell ref="F58:H58"/>
    <mergeCell ref="A42:E42"/>
    <mergeCell ref="F66:H66"/>
    <mergeCell ref="F65:H65"/>
    <mergeCell ref="F59:H59"/>
    <mergeCell ref="F60:H60"/>
    <mergeCell ref="F64:H64"/>
    <mergeCell ref="A66:E66"/>
    <mergeCell ref="C62:E62"/>
    <mergeCell ref="C64:E64"/>
    <mergeCell ref="C65:E65"/>
    <mergeCell ref="C30:E30"/>
    <mergeCell ref="A25:E25"/>
    <mergeCell ref="F3:I3"/>
    <mergeCell ref="F16:H16"/>
    <mergeCell ref="A61:E61"/>
    <mergeCell ref="C60:E60"/>
    <mergeCell ref="C59:E59"/>
    <mergeCell ref="C58:E58"/>
    <mergeCell ref="C49:E49"/>
    <mergeCell ref="C47:E47"/>
    <mergeCell ref="C46:E46"/>
    <mergeCell ref="C45:E45"/>
    <mergeCell ref="C44:E44"/>
    <mergeCell ref="C52:E52"/>
    <mergeCell ref="C53:E53"/>
    <mergeCell ref="C55:E55"/>
    <mergeCell ref="A56:E56"/>
    <mergeCell ref="C54:E54"/>
    <mergeCell ref="F7:I7"/>
    <mergeCell ref="F5:I5"/>
    <mergeCell ref="F6:I6"/>
    <mergeCell ref="C15:E15"/>
    <mergeCell ref="C20:E20"/>
    <mergeCell ref="A21:E21"/>
  </mergeCells>
  <printOptions horizontalCentered="1"/>
  <pageMargins left="0.25" right="0" top="0.5" bottom="0.5" header="0.3" footer="0.3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zoomScale="115" zoomScaleNormal="115" workbookViewId="0">
      <selection activeCell="I8" sqref="I8"/>
    </sheetView>
  </sheetViews>
  <sheetFormatPr defaultColWidth="9.140625" defaultRowHeight="16.5" x14ac:dyDescent="0.25"/>
  <cols>
    <col min="1" max="1" width="5.5703125" style="15" customWidth="1"/>
    <col min="2" max="2" width="30.5703125" style="15" customWidth="1"/>
    <col min="3" max="3" width="21.28515625" style="15" customWidth="1"/>
    <col min="4" max="4" width="9.140625" style="15" customWidth="1"/>
    <col min="5" max="5" width="7.42578125" style="15" customWidth="1"/>
    <col min="6" max="6" width="8" style="15" customWidth="1"/>
    <col min="7" max="7" width="7.5703125" style="15" customWidth="1"/>
    <col min="8" max="8" width="8.42578125" style="15" customWidth="1"/>
    <col min="9" max="16384" width="9.140625" style="15"/>
  </cols>
  <sheetData>
    <row r="1" spans="1:8" s="41" customFormat="1" ht="22.5" customHeight="1" x14ac:dyDescent="0.3">
      <c r="A1" s="271" t="str">
        <f>'Production cost'!A1</f>
        <v>জেলার নামঃ   . . . (আবশ্যক)</v>
      </c>
      <c r="B1" s="271"/>
      <c r="D1" s="272"/>
      <c r="E1" s="272"/>
      <c r="F1" s="42"/>
    </row>
    <row r="2" spans="1:8" s="43" customFormat="1" ht="22.15" customHeight="1" x14ac:dyDescent="0.3">
      <c r="A2" s="283" t="str">
        <f>'Production cost'!F2</f>
        <v xml:space="preserve">ফসলের নামঃ- - - - - - - - - - - - - </v>
      </c>
      <c r="B2" s="283"/>
      <c r="C2" s="283"/>
      <c r="D2" s="283"/>
      <c r="E2" s="283"/>
      <c r="F2" s="283"/>
    </row>
    <row r="3" spans="1:8" ht="17.45" customHeight="1" x14ac:dyDescent="0.25">
      <c r="A3" s="252" t="s">
        <v>159</v>
      </c>
      <c r="B3" s="252"/>
      <c r="C3" s="252"/>
      <c r="D3" s="252"/>
      <c r="E3" s="252"/>
      <c r="F3" s="252"/>
      <c r="G3" s="252"/>
      <c r="H3" s="252"/>
    </row>
    <row r="4" spans="1:8" ht="20.45" customHeight="1" x14ac:dyDescent="0.25">
      <c r="A4" s="255" t="s">
        <v>44</v>
      </c>
      <c r="B4" s="255" t="s">
        <v>45</v>
      </c>
      <c r="C4" s="281" t="s">
        <v>77</v>
      </c>
      <c r="D4" s="255" t="s">
        <v>162</v>
      </c>
      <c r="E4" s="277" t="s">
        <v>138</v>
      </c>
      <c r="F4" s="278"/>
      <c r="G4" s="273" t="s">
        <v>78</v>
      </c>
      <c r="H4" s="274"/>
    </row>
    <row r="5" spans="1:8" ht="28.15" customHeight="1" x14ac:dyDescent="0.25">
      <c r="A5" s="256"/>
      <c r="B5" s="256"/>
      <c r="C5" s="282"/>
      <c r="D5" s="256"/>
      <c r="E5" s="1" t="s">
        <v>57</v>
      </c>
      <c r="F5" s="99" t="s">
        <v>58</v>
      </c>
      <c r="G5" s="99" t="s">
        <v>57</v>
      </c>
      <c r="H5" s="1" t="s">
        <v>58</v>
      </c>
    </row>
    <row r="6" spans="1:8" s="105" customFormat="1" ht="21" customHeight="1" x14ac:dyDescent="0.25">
      <c r="A6" s="106">
        <v>1</v>
      </c>
      <c r="B6" s="279" t="s">
        <v>166</v>
      </c>
      <c r="C6" s="280"/>
      <c r="D6" s="102"/>
      <c r="E6" s="103"/>
      <c r="F6" s="101"/>
      <c r="G6" s="121"/>
      <c r="H6" s="104"/>
    </row>
    <row r="7" spans="1:8" ht="19.5" customHeight="1" x14ac:dyDescent="0.25">
      <c r="A7" s="107">
        <v>1.1000000000000001</v>
      </c>
      <c r="B7" s="259" t="s">
        <v>170</v>
      </c>
      <c r="C7" s="260"/>
      <c r="D7" s="87" t="e">
        <f>'Production cost'!I69</f>
        <v>#DIV/0!</v>
      </c>
      <c r="E7" s="55"/>
      <c r="F7" s="114"/>
      <c r="G7" s="122"/>
      <c r="H7" s="56"/>
    </row>
    <row r="8" spans="1:8" ht="31.9" customHeight="1" x14ac:dyDescent="0.25">
      <c r="A8" s="107">
        <v>1.2</v>
      </c>
      <c r="B8" s="259" t="s">
        <v>160</v>
      </c>
      <c r="C8" s="260"/>
      <c r="D8" s="71"/>
      <c r="E8" s="45"/>
      <c r="F8" s="45"/>
      <c r="G8" s="45"/>
      <c r="H8" s="45"/>
    </row>
    <row r="9" spans="1:8" ht="19.899999999999999" customHeight="1" x14ac:dyDescent="0.25">
      <c r="A9" s="107">
        <v>1.3</v>
      </c>
      <c r="B9" s="259" t="s">
        <v>161</v>
      </c>
      <c r="C9" s="260"/>
      <c r="D9" s="71"/>
      <c r="E9" s="46"/>
      <c r="F9" s="46"/>
      <c r="G9" s="46"/>
      <c r="H9" s="46"/>
    </row>
    <row r="10" spans="1:8" ht="16.149999999999999" customHeight="1" x14ac:dyDescent="0.25">
      <c r="A10" s="107">
        <v>1.4</v>
      </c>
      <c r="B10" s="259" t="s">
        <v>167</v>
      </c>
      <c r="C10" s="260"/>
      <c r="D10" s="71"/>
      <c r="E10" s="46"/>
      <c r="F10" s="46"/>
      <c r="G10" s="46"/>
      <c r="H10" s="46"/>
    </row>
    <row r="11" spans="1:8" ht="16.149999999999999" customHeight="1" x14ac:dyDescent="0.25">
      <c r="A11" s="107">
        <v>1.5</v>
      </c>
      <c r="B11" s="259" t="s">
        <v>168</v>
      </c>
      <c r="C11" s="260"/>
      <c r="D11" s="71"/>
      <c r="E11" s="46"/>
      <c r="F11" s="46"/>
      <c r="G11" s="46"/>
      <c r="H11" s="46"/>
    </row>
    <row r="12" spans="1:8" ht="18" customHeight="1" x14ac:dyDescent="0.25">
      <c r="A12" s="107">
        <v>1.6</v>
      </c>
      <c r="B12" s="265" t="s">
        <v>169</v>
      </c>
      <c r="C12" s="266"/>
      <c r="D12" s="68" t="e">
        <f>SUM(D7, D8,D9,D10, D11)</f>
        <v>#DIV/0!</v>
      </c>
      <c r="E12" s="46"/>
      <c r="F12" s="46"/>
      <c r="G12" s="46"/>
      <c r="H12" s="46"/>
    </row>
    <row r="13" spans="1:8" ht="19.5" customHeight="1" x14ac:dyDescent="0.25">
      <c r="A13" s="110">
        <v>1.7</v>
      </c>
      <c r="B13" s="57" t="s">
        <v>79</v>
      </c>
      <c r="C13" s="47">
        <v>4</v>
      </c>
      <c r="D13" s="58" t="e">
        <f>(D7+D12)*C13%</f>
        <v>#DIV/0!</v>
      </c>
      <c r="E13" s="46"/>
      <c r="F13" s="46"/>
      <c r="G13" s="46"/>
      <c r="H13" s="46"/>
    </row>
    <row r="14" spans="1:8" ht="18.600000000000001" customHeight="1" x14ac:dyDescent="0.25">
      <c r="A14" s="110">
        <v>1.8</v>
      </c>
      <c r="B14" s="275" t="s">
        <v>76</v>
      </c>
      <c r="C14" s="276"/>
      <c r="D14" s="72" t="e">
        <f>SUM(D7,D10,D13)</f>
        <v>#DIV/0!</v>
      </c>
      <c r="E14" s="73"/>
      <c r="F14" s="73"/>
      <c r="G14" s="73"/>
      <c r="H14" s="73"/>
    </row>
    <row r="15" spans="1:8" s="100" customFormat="1" ht="18.600000000000001" customHeight="1" x14ac:dyDescent="0.25">
      <c r="A15" s="108">
        <v>2</v>
      </c>
      <c r="B15" s="257" t="s">
        <v>171</v>
      </c>
      <c r="C15" s="258"/>
      <c r="D15" s="72"/>
      <c r="E15" s="109"/>
      <c r="F15" s="117"/>
      <c r="G15" s="127"/>
      <c r="H15" s="123"/>
    </row>
    <row r="16" spans="1:8" ht="20.45" customHeight="1" x14ac:dyDescent="0.25">
      <c r="A16" s="111">
        <v>2.1</v>
      </c>
      <c r="B16" s="253" t="s">
        <v>139</v>
      </c>
      <c r="C16" s="254"/>
      <c r="D16" s="59" t="e">
        <f>D14</f>
        <v>#DIV/0!</v>
      </c>
      <c r="E16" s="88" t="e">
        <f>D16-SUM(D7+D10)</f>
        <v>#DIV/0!</v>
      </c>
      <c r="F16" s="114" t="e">
        <f>E16/D16</f>
        <v>#DIV/0!</v>
      </c>
      <c r="G16" s="113" t="e">
        <f>D16-D7</f>
        <v>#DIV/0!</v>
      </c>
      <c r="H16" s="56" t="e">
        <f>G16/D16</f>
        <v>#DIV/0!</v>
      </c>
    </row>
    <row r="17" spans="1:8" s="48" customFormat="1" ht="19.5" customHeight="1" x14ac:dyDescent="0.25">
      <c r="A17" s="107">
        <v>2.2000000000000002</v>
      </c>
      <c r="B17" s="261" t="s">
        <v>80</v>
      </c>
      <c r="C17" s="262"/>
      <c r="D17" s="44"/>
      <c r="E17" s="45"/>
      <c r="F17" s="115"/>
      <c r="G17" s="118"/>
      <c r="H17" s="124"/>
    </row>
    <row r="18" spans="1:8" s="26" customFormat="1" ht="19.5" customHeight="1" x14ac:dyDescent="0.25">
      <c r="A18" s="107">
        <v>2.2999999999999998</v>
      </c>
      <c r="B18" s="69" t="s">
        <v>81</v>
      </c>
      <c r="C18" s="70"/>
      <c r="D18" s="44"/>
      <c r="E18" s="46"/>
      <c r="F18" s="116"/>
      <c r="G18" s="119"/>
      <c r="H18" s="125"/>
    </row>
    <row r="19" spans="1:8" s="26" customFormat="1" ht="19.5" customHeight="1" x14ac:dyDescent="0.25">
      <c r="A19" s="107">
        <v>2.4</v>
      </c>
      <c r="B19" s="259" t="s">
        <v>82</v>
      </c>
      <c r="C19" s="260"/>
      <c r="D19" s="44"/>
      <c r="E19" s="46"/>
      <c r="F19" s="116"/>
      <c r="G19" s="119"/>
      <c r="H19" s="125"/>
    </row>
    <row r="20" spans="1:8" s="26" customFormat="1" ht="19.5" customHeight="1" x14ac:dyDescent="0.25">
      <c r="A20" s="107">
        <v>2.5</v>
      </c>
      <c r="B20" s="259" t="s">
        <v>83</v>
      </c>
      <c r="C20" s="260"/>
      <c r="D20" s="44"/>
      <c r="E20" s="46"/>
      <c r="F20" s="116"/>
      <c r="G20" s="119"/>
      <c r="H20" s="125"/>
    </row>
    <row r="21" spans="1:8" s="26" customFormat="1" ht="19.5" customHeight="1" x14ac:dyDescent="0.25">
      <c r="A21" s="107">
        <v>2.6</v>
      </c>
      <c r="B21" s="259" t="s">
        <v>84</v>
      </c>
      <c r="C21" s="260"/>
      <c r="D21" s="44"/>
      <c r="E21" s="46"/>
      <c r="F21" s="116"/>
      <c r="G21" s="119"/>
      <c r="H21" s="125"/>
    </row>
    <row r="22" spans="1:8" s="26" customFormat="1" ht="19.5" customHeight="1" x14ac:dyDescent="0.25">
      <c r="A22" s="107">
        <v>2.7</v>
      </c>
      <c r="B22" s="259" t="s">
        <v>46</v>
      </c>
      <c r="C22" s="260"/>
      <c r="D22" s="44"/>
      <c r="E22" s="46"/>
      <c r="F22" s="116"/>
      <c r="G22" s="119"/>
      <c r="H22" s="125"/>
    </row>
    <row r="23" spans="1:8" s="26" customFormat="1" ht="19.5" customHeight="1" x14ac:dyDescent="0.25">
      <c r="A23" s="107">
        <v>2.8</v>
      </c>
      <c r="B23" s="259" t="s">
        <v>85</v>
      </c>
      <c r="C23" s="260"/>
      <c r="D23" s="2"/>
      <c r="E23" s="46"/>
      <c r="F23" s="116"/>
      <c r="G23" s="119"/>
      <c r="H23" s="125"/>
    </row>
    <row r="24" spans="1:8" s="26" customFormat="1" ht="19.5" customHeight="1" x14ac:dyDescent="0.25">
      <c r="A24" s="107">
        <v>2.9</v>
      </c>
      <c r="B24" s="259" t="s">
        <v>86</v>
      </c>
      <c r="C24" s="260"/>
      <c r="D24" s="2"/>
      <c r="E24" s="46"/>
      <c r="F24" s="116"/>
      <c r="G24" s="119"/>
      <c r="H24" s="125"/>
    </row>
    <row r="25" spans="1:8" s="26" customFormat="1" ht="19.5" customHeight="1" x14ac:dyDescent="0.25">
      <c r="A25" s="110" t="s">
        <v>172</v>
      </c>
      <c r="B25" s="259" t="s">
        <v>47</v>
      </c>
      <c r="C25" s="260"/>
      <c r="D25" s="44"/>
      <c r="E25" s="46"/>
      <c r="F25" s="116"/>
      <c r="G25" s="119"/>
      <c r="H25" s="125"/>
    </row>
    <row r="26" spans="1:8" s="26" customFormat="1" ht="19.5" customHeight="1" x14ac:dyDescent="0.25">
      <c r="A26" s="110" t="s">
        <v>173</v>
      </c>
      <c r="B26" s="265" t="s">
        <v>182</v>
      </c>
      <c r="C26" s="266"/>
      <c r="D26" s="60">
        <f>SUM(D17:D25)</f>
        <v>0</v>
      </c>
      <c r="E26" s="46"/>
      <c r="F26" s="116"/>
      <c r="G26" s="119"/>
      <c r="H26" s="125"/>
    </row>
    <row r="27" spans="1:8" s="26" customFormat="1" ht="19.5" customHeight="1" x14ac:dyDescent="0.25">
      <c r="A27" s="110" t="s">
        <v>174</v>
      </c>
      <c r="B27" s="61" t="s">
        <v>87</v>
      </c>
      <c r="C27" s="49">
        <v>0.4</v>
      </c>
      <c r="D27" s="62" t="e">
        <f>(D16+D26)*C27%</f>
        <v>#DIV/0!</v>
      </c>
      <c r="E27" s="46"/>
      <c r="F27" s="116"/>
      <c r="G27" s="119"/>
      <c r="H27" s="125"/>
    </row>
    <row r="28" spans="1:8" s="26" customFormat="1" ht="19.5" customHeight="1" x14ac:dyDescent="0.25">
      <c r="A28" s="110" t="s">
        <v>175</v>
      </c>
      <c r="B28" s="267" t="s">
        <v>88</v>
      </c>
      <c r="C28" s="268"/>
      <c r="D28" s="63" t="e">
        <f>SUM(D16+D26+D27)</f>
        <v>#DIV/0!</v>
      </c>
      <c r="E28" s="46"/>
      <c r="F28" s="116"/>
      <c r="G28" s="119"/>
      <c r="H28" s="125"/>
    </row>
    <row r="29" spans="1:8" s="26" customFormat="1" ht="19.5" customHeight="1" x14ac:dyDescent="0.25">
      <c r="A29" s="110" t="s">
        <v>177</v>
      </c>
      <c r="B29" s="257" t="s">
        <v>176</v>
      </c>
      <c r="C29" s="258"/>
      <c r="D29" s="72"/>
      <c r="E29" s="46"/>
      <c r="F29" s="116"/>
      <c r="G29" s="119"/>
      <c r="H29" s="125"/>
    </row>
    <row r="30" spans="1:8" s="26" customFormat="1" ht="19.5" customHeight="1" x14ac:dyDescent="0.25">
      <c r="A30" s="107">
        <v>3.1</v>
      </c>
      <c r="B30" s="269" t="s">
        <v>89</v>
      </c>
      <c r="C30" s="270"/>
      <c r="D30" s="64" t="e">
        <f>D28</f>
        <v>#DIV/0!</v>
      </c>
      <c r="E30" s="88" t="e">
        <f>D30-SUM(D16+D26)</f>
        <v>#DIV/0!</v>
      </c>
      <c r="F30" s="114" t="e">
        <f>E30/D30</f>
        <v>#DIV/0!</v>
      </c>
      <c r="G30" s="113" t="e">
        <f>D30-D16</f>
        <v>#DIV/0!</v>
      </c>
      <c r="H30" s="56" t="e">
        <f>G30/D30</f>
        <v>#DIV/0!</v>
      </c>
    </row>
    <row r="31" spans="1:8" s="26" customFormat="1" ht="15.75" customHeight="1" x14ac:dyDescent="0.25">
      <c r="A31" s="107">
        <v>3.2</v>
      </c>
      <c r="B31" s="261" t="s">
        <v>80</v>
      </c>
      <c r="C31" s="262"/>
      <c r="D31" s="3"/>
      <c r="E31" s="45"/>
      <c r="F31" s="115"/>
      <c r="G31" s="119"/>
      <c r="H31" s="125"/>
    </row>
    <row r="32" spans="1:8" s="26" customFormat="1" ht="15.75" customHeight="1" x14ac:dyDescent="0.25">
      <c r="A32" s="107">
        <v>3.3</v>
      </c>
      <c r="B32" s="261" t="s">
        <v>90</v>
      </c>
      <c r="C32" s="262"/>
      <c r="D32" s="3"/>
      <c r="E32" s="46"/>
      <c r="F32" s="116"/>
      <c r="G32" s="119"/>
      <c r="H32" s="125"/>
    </row>
    <row r="33" spans="1:8" s="26" customFormat="1" ht="15.75" customHeight="1" x14ac:dyDescent="0.25">
      <c r="A33" s="107">
        <v>3.4</v>
      </c>
      <c r="B33" s="261" t="s">
        <v>82</v>
      </c>
      <c r="C33" s="262"/>
      <c r="D33" s="3"/>
      <c r="E33" s="46"/>
      <c r="F33" s="116"/>
      <c r="G33" s="119"/>
      <c r="H33" s="125"/>
    </row>
    <row r="34" spans="1:8" s="26" customFormat="1" ht="15.75" customHeight="1" x14ac:dyDescent="0.25">
      <c r="A34" s="107">
        <v>3.5</v>
      </c>
      <c r="B34" s="261" t="s">
        <v>59</v>
      </c>
      <c r="C34" s="262"/>
      <c r="D34" s="3"/>
      <c r="E34" s="46"/>
      <c r="F34" s="116"/>
      <c r="G34" s="119"/>
      <c r="H34" s="125"/>
    </row>
    <row r="35" spans="1:8" s="26" customFormat="1" ht="15.75" customHeight="1" x14ac:dyDescent="0.25">
      <c r="A35" s="107">
        <v>3.6</v>
      </c>
      <c r="B35" s="261" t="s">
        <v>85</v>
      </c>
      <c r="C35" s="262"/>
      <c r="D35" s="3"/>
      <c r="E35" s="46"/>
      <c r="F35" s="116"/>
      <c r="G35" s="119"/>
      <c r="H35" s="125"/>
    </row>
    <row r="36" spans="1:8" s="26" customFormat="1" ht="15.75" customHeight="1" x14ac:dyDescent="0.25">
      <c r="A36" s="107">
        <v>3.7</v>
      </c>
      <c r="B36" s="261" t="s">
        <v>86</v>
      </c>
      <c r="C36" s="262"/>
      <c r="D36" s="3"/>
      <c r="E36" s="46"/>
      <c r="F36" s="116"/>
      <c r="G36" s="119"/>
      <c r="H36" s="125"/>
    </row>
    <row r="37" spans="1:8" s="26" customFormat="1" ht="15.75" customHeight="1" x14ac:dyDescent="0.25">
      <c r="A37" s="107">
        <v>3.8</v>
      </c>
      <c r="B37" s="259" t="s">
        <v>47</v>
      </c>
      <c r="C37" s="260"/>
      <c r="D37" s="44"/>
      <c r="E37" s="46"/>
      <c r="F37" s="116"/>
      <c r="G37" s="119"/>
      <c r="H37" s="125"/>
    </row>
    <row r="38" spans="1:8" s="26" customFormat="1" ht="15.75" customHeight="1" x14ac:dyDescent="0.25">
      <c r="A38" s="107">
        <v>3.9</v>
      </c>
      <c r="B38" s="265" t="s">
        <v>181</v>
      </c>
      <c r="C38" s="266"/>
      <c r="D38" s="60">
        <f>SUM(D31:D37)</f>
        <v>0</v>
      </c>
      <c r="E38" s="46"/>
      <c r="F38" s="116"/>
      <c r="G38" s="119"/>
      <c r="H38" s="125"/>
    </row>
    <row r="39" spans="1:8" s="26" customFormat="1" ht="15.75" customHeight="1" x14ac:dyDescent="0.25">
      <c r="A39" s="110" t="s">
        <v>178</v>
      </c>
      <c r="B39" s="66" t="s">
        <v>91</v>
      </c>
      <c r="C39" s="49">
        <v>1</v>
      </c>
      <c r="D39" s="65" t="e">
        <f>(D30+D38)*C39%</f>
        <v>#DIV/0!</v>
      </c>
      <c r="E39" s="46"/>
      <c r="F39" s="116"/>
      <c r="G39" s="119"/>
      <c r="H39" s="125"/>
    </row>
    <row r="40" spans="1:8" s="26" customFormat="1" ht="15.75" customHeight="1" x14ac:dyDescent="0.25">
      <c r="A40" s="110" t="s">
        <v>179</v>
      </c>
      <c r="B40" s="267" t="s">
        <v>60</v>
      </c>
      <c r="C40" s="268"/>
      <c r="D40" s="63" t="e">
        <f>SUM(D30+D38+D39)</f>
        <v>#DIV/0!</v>
      </c>
      <c r="E40" s="88" t="e">
        <f>D40-SUM(D30+D38)</f>
        <v>#DIV/0!</v>
      </c>
      <c r="F40" s="114" t="e">
        <f>E40/D40</f>
        <v>#DIV/0!</v>
      </c>
      <c r="G40" s="113" t="e">
        <f>D40-D28</f>
        <v>#DIV/0!</v>
      </c>
      <c r="H40" s="56" t="e">
        <f>G40/D40</f>
        <v>#DIV/0!</v>
      </c>
    </row>
    <row r="41" spans="1:8" s="26" customFormat="1" ht="15.75" customHeight="1" x14ac:dyDescent="0.25">
      <c r="A41" s="110" t="s">
        <v>180</v>
      </c>
      <c r="B41" s="263" t="s">
        <v>92</v>
      </c>
      <c r="C41" s="264"/>
      <c r="D41" s="67"/>
      <c r="E41" s="128"/>
      <c r="F41" s="129"/>
      <c r="G41" s="120" t="e">
        <f>SUM(G16,G30,G40)</f>
        <v>#DIV/0!</v>
      </c>
      <c r="H41" s="126" t="e">
        <f>SUM(H16,H30,H40)</f>
        <v>#DIV/0!</v>
      </c>
    </row>
    <row r="42" spans="1:8" s="26" customFormat="1" ht="15" customHeight="1" x14ac:dyDescent="0.25">
      <c r="A42" s="50"/>
      <c r="B42" s="51"/>
      <c r="C42" s="52"/>
      <c r="D42" s="53"/>
      <c r="E42" s="53"/>
      <c r="F42" s="50"/>
    </row>
    <row r="43" spans="1:8" x14ac:dyDescent="0.25">
      <c r="C43" s="54"/>
    </row>
    <row r="44" spans="1:8" x14ac:dyDescent="0.25">
      <c r="C44" s="54"/>
    </row>
    <row r="45" spans="1:8" x14ac:dyDescent="0.25">
      <c r="C45" s="54"/>
    </row>
    <row r="46" spans="1:8" x14ac:dyDescent="0.25">
      <c r="C46" s="54"/>
    </row>
    <row r="47" spans="1:8" x14ac:dyDescent="0.25">
      <c r="C47" s="54"/>
    </row>
    <row r="48" spans="1:8" x14ac:dyDescent="0.25">
      <c r="C48" s="54"/>
    </row>
  </sheetData>
  <sheetProtection password="CC6C" sheet="1" objects="1" scenarios="1" selectLockedCells="1"/>
  <mergeCells count="42">
    <mergeCell ref="A1:B1"/>
    <mergeCell ref="D1:E1"/>
    <mergeCell ref="G4:H4"/>
    <mergeCell ref="B14:C14"/>
    <mergeCell ref="E4:F4"/>
    <mergeCell ref="B9:C9"/>
    <mergeCell ref="B6:C6"/>
    <mergeCell ref="B11:C11"/>
    <mergeCell ref="A4:A5"/>
    <mergeCell ref="B4:B5"/>
    <mergeCell ref="C4:C5"/>
    <mergeCell ref="B8:C8"/>
    <mergeCell ref="A2:F2"/>
    <mergeCell ref="B7:C7"/>
    <mergeCell ref="B10:C10"/>
    <mergeCell ref="B12:C12"/>
    <mergeCell ref="B41:C41"/>
    <mergeCell ref="B36:C36"/>
    <mergeCell ref="B37:C37"/>
    <mergeCell ref="B35:C35"/>
    <mergeCell ref="B26:C26"/>
    <mergeCell ref="B28:C28"/>
    <mergeCell ref="B30:C30"/>
    <mergeCell ref="B31:C31"/>
    <mergeCell ref="B32:C32"/>
    <mergeCell ref="B33:C33"/>
    <mergeCell ref="B34:C34"/>
    <mergeCell ref="B38:C38"/>
    <mergeCell ref="B40:C40"/>
    <mergeCell ref="B29:C29"/>
    <mergeCell ref="B24:C24"/>
    <mergeCell ref="B25:C25"/>
    <mergeCell ref="B17:C17"/>
    <mergeCell ref="B19:C19"/>
    <mergeCell ref="B20:C20"/>
    <mergeCell ref="B21:C21"/>
    <mergeCell ref="B22:C22"/>
    <mergeCell ref="A3:H3"/>
    <mergeCell ref="B16:C16"/>
    <mergeCell ref="D4:D5"/>
    <mergeCell ref="B15:C15"/>
    <mergeCell ref="B23:C23"/>
  </mergeCells>
  <printOptions horizontalCentered="1"/>
  <pageMargins left="0.25" right="0" top="0.5" bottom="0.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Production cost</vt:lpstr>
      <vt:lpstr>Price expansion</vt:lpstr>
      <vt:lpstr>'Production cost'!Print_Titles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Kazi Fauzia Rahman</cp:lastModifiedBy>
  <cp:lastPrinted>2026-06-23T08:16:45Z</cp:lastPrinted>
  <dcterms:created xsi:type="dcterms:W3CDTF">2019-02-13T12:43:16Z</dcterms:created>
  <dcterms:modified xsi:type="dcterms:W3CDTF">2026-06-23T08:39:11Z</dcterms:modified>
</cp:coreProperties>
</file>