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<sst xmlns="http://schemas.openxmlformats.org/spreadsheetml/2006/main" count="224" uniqueCount="89">
  <si>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</si>
  <si>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</si>
  <si>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</si>
  <si>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</si>
  <si>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</si>
  <si>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</si>
  <si>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</si>
  <si>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</si>
  <si>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</si>
  <si>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</si>
  <si>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</si>
  <si>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</si>
  <si>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</si>
  <si>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</si>
  <si>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</si>
  <si>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</si>
  <si>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</si>
  <si>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</si>
  <si>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</si>
  <si>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</si>
  <si>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</si>
  <si>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</si>
  <si>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</si>
  <si>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</si>
  <si>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</si>
  <si>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</si>
  <si>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</si>
  <si>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</si>
  <si>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</si>
  <si>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</si>
  <si>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</si>
  <si>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</si>
  <si>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</si>
  <si>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</si>
  <si>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</si>
  <si>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</si>
  <si>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</si>
  <si>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</si>
  <si>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</si>
  <si>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</si>
  <si>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</si>
  <si>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</si>
  <si>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</si>
  <si>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</si>
  <si>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</si>
  <si>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</si>
  <si>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</si>
  <si>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</si>
  <si>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</si>
  <si>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</si>
  <si>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</si>
  <si>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</si>
  <si>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</si>
  <si>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</si>
  <si>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</si>
  <si>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</si>
  <si>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</si>
  <si>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</si>
  <si>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</si>
  <si>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</si>
  <si>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</si>
  <si>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</si>
  <si>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</si>
  <si>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</si>
  <si>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</si>
  <si>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</si>
  <si>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</si>
  <si>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</si>
  <si>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</si>
  <si>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</si>
  <si>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৮। চিনি</t>
  </si>
  <si>
    <t>7।  দেশী মুরগী</t>
  </si>
  <si>
    <t>৪।  কাঁচাপেঁপে</t>
  </si>
  <si>
    <t xml:space="preserve"> আটা প্যাকেট,কাঁচামরিচ</t>
  </si>
  <si>
    <t>আদা,আলু</t>
  </si>
  <si>
    <t>5।  মুগ ডাল</t>
  </si>
  <si>
    <t>07-07-2020</t>
  </si>
  <si>
    <t>1। দেশি/আমদানি পেঁয়াজ,</t>
  </si>
  <si>
    <t>6। চাল মোটা</t>
  </si>
  <si>
    <t xml:space="preserve"> রুই মাছ,কাতলা মাছ</t>
  </si>
  <si>
    <t>২। ,পাম তেল,তেল খোলা</t>
  </si>
  <si>
    <t>তারিখঃ 13/07/2021 খ্রিঃ।</t>
  </si>
  <si>
    <t>13-07-2021</t>
  </si>
  <si>
    <t>13-06-2021</t>
  </si>
  <si>
    <t>স্মারক নং 12.00.5500.700.16.002.18-624</t>
  </si>
  <si>
    <t>চাল মিনিকেট/মাঝারি,ফার্ম ডিম</t>
  </si>
  <si>
    <t>ফার্ম ডিম,পটল</t>
  </si>
  <si>
    <t>৩। বেগুন,রসুন আমদানি</t>
  </si>
  <si>
    <t xml:space="preserve"> ছোলা কলাই,রসুন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</si>
</sst>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A58" sqref="A58:B5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56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84</v>
      </c>
      <c r="B6" s="72"/>
      <c r="C6" s="72"/>
      <c r="D6" s="72"/>
      <c r="E6" s="72"/>
      <c r="F6" s="72"/>
      <c r="H6" s="52"/>
      <c r="I6" s="36"/>
      <c r="J6" s="70" t="s">
        <v>81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7</v>
      </c>
      <c r="D8" s="64" t="s">
        <v>48</v>
      </c>
      <c r="E8" s="65"/>
      <c r="F8" s="66"/>
      <c r="G8" s="64" t="s">
        <v>42</v>
      </c>
      <c r="H8" s="65"/>
      <c r="I8" s="66"/>
      <c r="J8" s="74" t="s">
        <v>8</v>
      </c>
      <c r="K8" s="64" t="s">
        <v>43</v>
      </c>
      <c r="L8" s="65"/>
      <c r="M8" s="66"/>
      <c r="N8" s="74" t="s">
        <v>9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67</v>
      </c>
    </row>
    <row r="10" spans="1:15" ht="14.25" customHeight="1">
      <c r="A10" s="73"/>
      <c r="B10" s="119"/>
      <c r="C10" s="73"/>
      <c r="D10" s="77" t="s">
        <v>82</v>
      </c>
      <c r="E10" s="78"/>
      <c r="F10" s="79"/>
      <c r="G10" s="80" t="s">
        <v>83</v>
      </c>
      <c r="H10" s="81"/>
      <c r="I10" s="82"/>
      <c r="J10" s="76"/>
      <c r="K10" s="83" t="s">
        <v>76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56</v>
      </c>
      <c r="E11" s="51" t="s">
        <v>11</v>
      </c>
      <c r="F11" s="34">
        <v>60</v>
      </c>
      <c r="G11" s="57">
        <v>56</v>
      </c>
      <c r="H11" s="51" t="s">
        <v>11</v>
      </c>
      <c r="I11" s="58">
        <v>60</v>
      </c>
      <c r="J11" s="39">
        <f t="shared" ref="J11:J12" si="0">((D11+F11)/2-(G11+I11)/2)/((G11+I11)/2)*100</f>
        <v>0</v>
      </c>
      <c r="K11" s="34">
        <v>60</v>
      </c>
      <c r="L11" s="51" t="s">
        <v>11</v>
      </c>
      <c r="M11" s="34">
        <v>62</v>
      </c>
      <c r="N11" s="38">
        <f t="shared" ref="N11:N12" si="1">((D11+F11)/2-(K11+M11)/2)/((K11+M11)/2)*100</f>
        <v>-4.918032786885246</v>
      </c>
    </row>
    <row r="12" spans="1:15" s="2" customFormat="1" ht="17.25" customHeight="1">
      <c r="A12" s="49">
        <v>2</v>
      </c>
      <c r="B12" s="48" t="s">
        <v>26</v>
      </c>
      <c r="C12" s="45" t="s">
        <v>66</v>
      </c>
      <c r="D12" s="34">
        <v>55</v>
      </c>
      <c r="E12" s="51" t="s">
        <v>11</v>
      </c>
      <c r="F12" s="34">
        <v>56</v>
      </c>
      <c r="G12" s="57">
        <v>54</v>
      </c>
      <c r="H12" s="51" t="s">
        <v>11</v>
      </c>
      <c r="I12" s="58">
        <v>55</v>
      </c>
      <c r="J12" s="37">
        <f t="shared" si="0"/>
        <v>1.834862385321101</v>
      </c>
      <c r="K12" s="34">
        <v>52</v>
      </c>
      <c r="L12" s="51" t="s">
        <v>11</v>
      </c>
      <c r="M12" s="34">
        <v>56</v>
      </c>
      <c r="N12" s="37">
        <f t="shared" si="1"/>
        <v>2.7777777777777777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50</v>
      </c>
      <c r="E13" s="51" t="s">
        <v>11</v>
      </c>
      <c r="F13" s="34">
        <v>52</v>
      </c>
      <c r="G13" s="57">
        <v>46</v>
      </c>
      <c r="H13" s="51" t="s">
        <v>11</v>
      </c>
      <c r="I13" s="58">
        <v>50</v>
      </c>
      <c r="J13" s="37">
        <f t="shared" ref="J13:J45" si="2">((D13+F13)/2-(G13+I13)/2)/((G13+I13)/2)*100</f>
        <v>6.25</v>
      </c>
      <c r="K13" s="34">
        <v>45</v>
      </c>
      <c r="L13" s="51" t="s">
        <v>11</v>
      </c>
      <c r="M13" s="34">
        <v>48</v>
      </c>
      <c r="N13" s="37">
        <f t="shared" ref="N13:N45" si="3">((D13+F13)/2-(K13+M13)/2)/((K13+M13)/2)*100</f>
        <v>9.67741935483871</v>
      </c>
    </row>
    <row r="14" spans="1:15" ht="17.25" customHeight="1">
      <c r="A14" s="49">
        <v>4</v>
      </c>
      <c r="B14" s="47" t="s">
        <v>62</v>
      </c>
      <c r="C14" s="45" t="s">
        <v>12</v>
      </c>
      <c r="D14" s="34">
        <v>42</v>
      </c>
      <c r="E14" s="51" t="s">
        <v>11</v>
      </c>
      <c r="F14" s="34">
        <v>43</v>
      </c>
      <c r="G14" s="57">
        <v>42</v>
      </c>
      <c r="H14" s="51" t="s">
        <v>11</v>
      </c>
      <c r="I14" s="58">
        <v>44</v>
      </c>
      <c r="J14" s="37">
        <f t="shared" si="2"/>
        <v>-1.1627906976744187</v>
      </c>
      <c r="K14" s="34">
        <v>40</v>
      </c>
      <c r="L14" s="51" t="s">
        <v>11</v>
      </c>
      <c r="M14" s="34">
        <v>42</v>
      </c>
      <c r="N14" s="37">
        <f t="shared" si="3"/>
        <v>3.6585365853658534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33</v>
      </c>
      <c r="E15" s="51" t="s">
        <v>11</v>
      </c>
      <c r="F15" s="34">
        <v>35</v>
      </c>
      <c r="G15" s="57">
        <v>30</v>
      </c>
      <c r="H15" s="51" t="s">
        <v>11</v>
      </c>
      <c r="I15" s="58">
        <v>32</v>
      </c>
      <c r="J15" s="37">
        <f t="shared" si="2"/>
        <v>9.67741935483871</v>
      </c>
      <c r="K15" s="34">
        <v>33</v>
      </c>
      <c r="L15" s="51" t="s">
        <v>11</v>
      </c>
      <c r="M15" s="34">
        <v>34</v>
      </c>
      <c r="N15" s="37">
        <f t="shared" si="3"/>
        <v>1.4925373134328357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27</v>
      </c>
      <c r="L16" s="51" t="s">
        <v>11</v>
      </c>
      <c r="M16" s="34">
        <v>28</v>
      </c>
      <c r="N16" s="37">
        <f t="shared" si="3"/>
        <v>0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105</v>
      </c>
      <c r="G17" s="57">
        <v>70</v>
      </c>
      <c r="H17" s="51" t="s">
        <v>11</v>
      </c>
      <c r="I17" s="58">
        <v>105</v>
      </c>
      <c r="J17" s="37">
        <f t="shared" si="2"/>
        <v>0</v>
      </c>
      <c r="K17" s="34">
        <v>90</v>
      </c>
      <c r="L17" s="51" t="s">
        <v>11</v>
      </c>
      <c r="M17" s="34">
        <v>120</v>
      </c>
      <c r="N17" s="37">
        <f t="shared" si="3"/>
        <v>-16.666666666666664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125</v>
      </c>
      <c r="E18" s="51" t="s">
        <v>11</v>
      </c>
      <c r="F18" s="34">
        <v>140</v>
      </c>
      <c r="G18" s="57">
        <v>125</v>
      </c>
      <c r="H18" s="59" t="s">
        <v>11</v>
      </c>
      <c r="I18" s="58">
        <v>150</v>
      </c>
      <c r="J18" s="37">
        <f t="shared" si="2"/>
        <v>-3.6363636363636362</v>
      </c>
      <c r="K18" s="34">
        <v>120</v>
      </c>
      <c r="L18" s="51" t="s">
        <v>11</v>
      </c>
      <c r="M18" s="34">
        <v>150</v>
      </c>
      <c r="N18" s="37">
        <f t="shared" si="3"/>
        <v>-1.8518518518518516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67</v>
      </c>
      <c r="E19" s="51" t="s">
        <v>11</v>
      </c>
      <c r="F19" s="34">
        <v>70</v>
      </c>
      <c r="G19" s="57">
        <v>65</v>
      </c>
      <c r="H19" s="51" t="s">
        <v>11</v>
      </c>
      <c r="I19" s="58">
        <v>70</v>
      </c>
      <c r="J19" s="37">
        <f t="shared" si="2"/>
        <v>1.4814814814814816</v>
      </c>
      <c r="K19" s="34">
        <v>70</v>
      </c>
      <c r="L19" s="51" t="s">
        <v>11</v>
      </c>
      <c r="M19" s="34">
        <v>72</v>
      </c>
      <c r="N19" s="37">
        <f t="shared" si="3"/>
        <v>-3.5211267605633805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125</v>
      </c>
      <c r="E20" s="51" t="s">
        <v>11</v>
      </c>
      <c r="F20" s="34">
        <v>130</v>
      </c>
      <c r="G20" s="57">
        <v>130</v>
      </c>
      <c r="H20" s="51" t="s">
        <v>11</v>
      </c>
      <c r="I20" s="58">
        <v>140</v>
      </c>
      <c r="J20" s="37">
        <f t="shared" si="2"/>
        <v>-5.5555555555555554</v>
      </c>
      <c r="K20" s="34">
        <v>85</v>
      </c>
      <c r="L20" s="51" t="s">
        <v>11</v>
      </c>
      <c r="M20" s="34">
        <v>88</v>
      </c>
      <c r="N20" s="37">
        <f t="shared" si="3"/>
        <v>47.398843930635834</v>
      </c>
    </row>
    <row r="21" spans="1:14" ht="17.25" customHeight="1">
      <c r="A21" s="49"/>
      <c r="B21" s="47" t="s">
        <v>33</v>
      </c>
      <c r="C21" s="45" t="s">
        <v>12</v>
      </c>
      <c r="D21" s="34">
        <v>113</v>
      </c>
      <c r="E21" s="51">
        <f>-F19</f>
        <v>-70</v>
      </c>
      <c r="F21" s="34">
        <v>115</v>
      </c>
      <c r="G21" s="57">
        <v>120</v>
      </c>
      <c r="H21" s="51" t="s">
        <v>11</v>
      </c>
      <c r="I21" s="58">
        <v>125</v>
      </c>
      <c r="J21" s="37">
        <f t="shared" si="2"/>
        <v>-6.9387755102040813</v>
      </c>
      <c r="K21" s="34">
        <v>70</v>
      </c>
      <c r="L21" s="51" t="s">
        <v>11</v>
      </c>
      <c r="M21" s="34">
        <v>76</v>
      </c>
      <c r="N21" s="37">
        <f t="shared" si="3"/>
        <v>56.164383561643838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665</v>
      </c>
      <c r="J22" s="37">
        <f>AVERAGE(J11:J21)</f>
        <v>0.17729798380396342</v>
      </c>
      <c r="K22" s="34">
        <v>480</v>
      </c>
      <c r="L22" s="51" t="s">
        <v>11</v>
      </c>
      <c r="M22" s="34">
        <v>500</v>
      </c>
      <c r="N22" s="37">
        <f t="shared" si="3"/>
        <v>33.673469387755098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38</v>
      </c>
      <c r="E23" s="51" t="s">
        <v>11</v>
      </c>
      <c r="F23" s="34">
        <v>40</v>
      </c>
      <c r="G23" s="57">
        <v>48</v>
      </c>
      <c r="H23" s="51" t="s">
        <v>11</v>
      </c>
      <c r="I23" s="58">
        <v>52</v>
      </c>
      <c r="J23" s="37">
        <f t="shared" si="2"/>
        <v>-22</v>
      </c>
      <c r="K23" s="34">
        <v>40</v>
      </c>
      <c r="L23" s="51" t="s">
        <v>11</v>
      </c>
      <c r="M23" s="34">
        <v>45</v>
      </c>
      <c r="N23" s="37">
        <f t="shared" si="3"/>
        <v>-8.235294117647058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35</v>
      </c>
      <c r="E24" s="51">
        <v>0</v>
      </c>
      <c r="F24" s="34">
        <v>36</v>
      </c>
      <c r="G24" s="57">
        <v>45</v>
      </c>
      <c r="H24" s="51" t="s">
        <v>11</v>
      </c>
      <c r="I24" s="58">
        <v>50</v>
      </c>
      <c r="J24" s="37">
        <f t="shared" si="2"/>
        <v>-25.263157894736842</v>
      </c>
      <c r="K24" s="34">
        <v>25</v>
      </c>
      <c r="L24" s="51" t="s">
        <v>11</v>
      </c>
      <c r="M24" s="34">
        <v>30</v>
      </c>
      <c r="N24" s="37">
        <f t="shared" si="3"/>
        <v>29.09090909090909</v>
      </c>
    </row>
    <row r="25" spans="1:14" ht="17.25" customHeight="1">
      <c r="A25" s="49">
        <v>15</v>
      </c>
      <c r="B25" s="47" t="s">
        <v>68</v>
      </c>
      <c r="C25" s="45" t="s">
        <v>12</v>
      </c>
      <c r="D25" s="34">
        <v>60</v>
      </c>
      <c r="E25" s="51" t="s">
        <v>11</v>
      </c>
      <c r="F25" s="34">
        <v>65</v>
      </c>
      <c r="G25" s="57">
        <v>56</v>
      </c>
      <c r="H25" s="51" t="s">
        <v>11</v>
      </c>
      <c r="I25" s="58">
        <v>60</v>
      </c>
      <c r="J25" s="37">
        <f t="shared" si="2"/>
        <v>7.7586206896551726</v>
      </c>
      <c r="K25" s="34">
        <v>90</v>
      </c>
      <c r="L25" s="51" t="s">
        <v>11</v>
      </c>
      <c r="M25" s="34">
        <v>110</v>
      </c>
      <c r="N25" s="37">
        <f t="shared" si="3"/>
        <v>-37.5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100</v>
      </c>
      <c r="E26" s="51" t="s">
        <v>11</v>
      </c>
      <c r="F26" s="34">
        <v>110</v>
      </c>
      <c r="G26" s="57">
        <v>105</v>
      </c>
      <c r="H26" s="51" t="s">
        <v>11</v>
      </c>
      <c r="I26" s="58">
        <v>115</v>
      </c>
      <c r="J26" s="37">
        <f t="shared" si="2"/>
        <v>-4.5454545454545459</v>
      </c>
      <c r="K26" s="34">
        <v>100</v>
      </c>
      <c r="L26" s="51" t="s">
        <v>11</v>
      </c>
      <c r="M26" s="34">
        <v>110</v>
      </c>
      <c r="N26" s="37">
        <f t="shared" si="3"/>
        <v>0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90</v>
      </c>
      <c r="E27" s="51" t="s">
        <v>11</v>
      </c>
      <c r="F27" s="34">
        <v>95</v>
      </c>
      <c r="G27" s="57">
        <v>60</v>
      </c>
      <c r="H27" s="51" t="s">
        <v>11</v>
      </c>
      <c r="I27" s="58">
        <v>65</v>
      </c>
      <c r="J27" s="37">
        <f t="shared" si="2"/>
        <v>48</v>
      </c>
      <c r="K27" s="34">
        <v>120</v>
      </c>
      <c r="L27" s="51" t="s">
        <v>11</v>
      </c>
      <c r="M27" s="34">
        <v>150</v>
      </c>
      <c r="N27" s="37">
        <f t="shared" si="3"/>
        <v>-31.481481481481481</v>
      </c>
    </row>
    <row r="28" spans="1:14" ht="17.25" customHeight="1">
      <c r="A28" s="49">
        <v>18</v>
      </c>
      <c r="B28" s="47" t="s">
        <v>64</v>
      </c>
      <c r="C28" s="45" t="s">
        <v>12</v>
      </c>
      <c r="D28" s="34">
        <v>18</v>
      </c>
      <c r="E28" s="51" t="s">
        <v>11</v>
      </c>
      <c r="F28" s="34">
        <v>20</v>
      </c>
      <c r="G28" s="57">
        <v>15</v>
      </c>
      <c r="H28" s="51" t="s">
        <v>11</v>
      </c>
      <c r="I28" s="58">
        <v>20</v>
      </c>
      <c r="J28" s="37">
        <f t="shared" si="2"/>
        <v>8.5714285714285712</v>
      </c>
      <c r="K28" s="34">
        <v>25</v>
      </c>
      <c r="L28" s="51" t="s">
        <v>11</v>
      </c>
      <c r="M28" s="34">
        <v>30</v>
      </c>
      <c r="N28" s="37">
        <f t="shared" si="3"/>
        <v>-30.909090909090907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22</v>
      </c>
      <c r="E29" s="51" t="s">
        <v>11</v>
      </c>
      <c r="F29" s="34">
        <v>30</v>
      </c>
      <c r="G29" s="57">
        <v>25</v>
      </c>
      <c r="H29" s="51" t="s">
        <v>11</v>
      </c>
      <c r="I29" s="58">
        <v>30</v>
      </c>
      <c r="J29" s="37">
        <f t="shared" si="2"/>
        <v>-5.4545454545454541</v>
      </c>
      <c r="K29" s="34">
        <v>35</v>
      </c>
      <c r="L29" s="51" t="s">
        <v>11</v>
      </c>
      <c r="M29" s="34">
        <v>40</v>
      </c>
      <c r="N29" s="37">
        <f t="shared" si="3"/>
        <v>-30.666666666666664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30</v>
      </c>
      <c r="E30" s="51" t="s">
        <v>11</v>
      </c>
      <c r="F30" s="34">
        <v>35</v>
      </c>
      <c r="G30" s="57">
        <v>46</v>
      </c>
      <c r="H30" s="51" t="s">
        <v>11</v>
      </c>
      <c r="I30" s="58">
        <v>50</v>
      </c>
      <c r="J30" s="37">
        <f t="shared" si="2"/>
        <v>-32.291666666666671</v>
      </c>
      <c r="K30" s="34">
        <v>50</v>
      </c>
      <c r="L30" s="51" t="s">
        <v>11</v>
      </c>
      <c r="M30" s="34">
        <v>55</v>
      </c>
      <c r="N30" s="37">
        <f t="shared" si="3"/>
        <v>-38.095238095238095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12</v>
      </c>
      <c r="E31" s="51" t="s">
        <v>11</v>
      </c>
      <c r="F31" s="34">
        <v>15</v>
      </c>
      <c r="G31" s="57">
        <v>10</v>
      </c>
      <c r="H31" s="51" t="s">
        <v>11</v>
      </c>
      <c r="I31" s="58">
        <v>12</v>
      </c>
      <c r="J31" s="37">
        <f t="shared" si="2"/>
        <v>22.727272727272727</v>
      </c>
      <c r="K31" s="34">
        <v>20</v>
      </c>
      <c r="L31" s="51" t="s">
        <v>11</v>
      </c>
      <c r="M31" s="34">
        <v>25</v>
      </c>
      <c r="N31" s="37">
        <f t="shared" si="3"/>
        <v>-40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25</v>
      </c>
      <c r="E32" s="51" t="s">
        <v>11</v>
      </c>
      <c r="F32" s="34">
        <v>30</v>
      </c>
      <c r="G32" s="57">
        <v>20</v>
      </c>
      <c r="H32" s="51" t="s">
        <v>11</v>
      </c>
      <c r="I32" s="58">
        <v>25</v>
      </c>
      <c r="J32" s="37">
        <f t="shared" si="2"/>
        <v>22.222222222222221</v>
      </c>
      <c r="K32" s="34">
        <v>35</v>
      </c>
      <c r="L32" s="51" t="s">
        <v>11</v>
      </c>
      <c r="M32" s="34">
        <v>40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25</v>
      </c>
      <c r="E33" s="51" t="s">
        <v>11</v>
      </c>
      <c r="F33" s="34">
        <v>30</v>
      </c>
      <c r="G33" s="57">
        <v>16</v>
      </c>
      <c r="H33" s="51" t="s">
        <v>11</v>
      </c>
      <c r="I33" s="58">
        <v>20</v>
      </c>
      <c r="J33" s="37">
        <f t="shared" si="2"/>
        <v>52.777777777777779</v>
      </c>
      <c r="K33" s="34">
        <v>120</v>
      </c>
      <c r="L33" s="51" t="s">
        <v>11</v>
      </c>
      <c r="M33" s="34">
        <v>130</v>
      </c>
      <c r="N33" s="37">
        <f t="shared" si="3"/>
        <v>-78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280</v>
      </c>
      <c r="E34" s="51" t="s">
        <v>11</v>
      </c>
      <c r="F34" s="34">
        <v>300</v>
      </c>
      <c r="G34" s="57">
        <v>200</v>
      </c>
      <c r="H34" s="51" t="s">
        <v>11</v>
      </c>
      <c r="I34" s="58">
        <v>270</v>
      </c>
      <c r="J34" s="37">
        <f t="shared" si="2"/>
        <v>23.404255319148938</v>
      </c>
      <c r="K34" s="34">
        <v>250</v>
      </c>
      <c r="L34" s="51" t="s">
        <v>11</v>
      </c>
      <c r="M34" s="34">
        <v>260</v>
      </c>
      <c r="N34" s="37">
        <f t="shared" si="3"/>
        <v>13.725490196078432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220</v>
      </c>
      <c r="E35" s="51" t="s">
        <v>11</v>
      </c>
      <c r="F35" s="34">
        <v>250</v>
      </c>
      <c r="G35" s="57">
        <v>200</v>
      </c>
      <c r="H35" s="51" t="s">
        <v>11</v>
      </c>
      <c r="I35" s="58">
        <v>250</v>
      </c>
      <c r="J35" s="37">
        <f t="shared" si="2"/>
        <v>4.4444444444444446</v>
      </c>
      <c r="K35" s="34">
        <v>240</v>
      </c>
      <c r="L35" s="51" t="s">
        <v>11</v>
      </c>
      <c r="M35" s="34">
        <v>260</v>
      </c>
      <c r="N35" s="37">
        <f t="shared" si="3"/>
        <v>-6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500</v>
      </c>
      <c r="H36" s="51" t="s">
        <v>11</v>
      </c>
      <c r="I36" s="58">
        <v>1000</v>
      </c>
      <c r="J36" s="37">
        <f t="shared" si="2"/>
        <v>0</v>
      </c>
      <c r="K36" s="34">
        <v>700</v>
      </c>
      <c r="L36" s="51" t="s">
        <v>11</v>
      </c>
      <c r="M36" s="34">
        <v>900</v>
      </c>
      <c r="N36" s="37">
        <f t="shared" si="3"/>
        <v>-6.25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100</v>
      </c>
      <c r="H37" s="51" t="s">
        <v>11</v>
      </c>
      <c r="I37" s="58">
        <v>150</v>
      </c>
      <c r="J37" s="37">
        <f t="shared" si="2"/>
        <v>0</v>
      </c>
      <c r="K37" s="34">
        <v>120</v>
      </c>
      <c r="L37" s="51" t="s">
        <v>11</v>
      </c>
      <c r="M37" s="34">
        <v>150</v>
      </c>
      <c r="N37" s="37">
        <f t="shared" si="3"/>
        <v>-7.4074074074074066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530</v>
      </c>
      <c r="E38" s="51" t="s">
        <v>11</v>
      </c>
      <c r="F38" s="34">
        <v>550</v>
      </c>
      <c r="G38" s="57">
        <v>530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550</v>
      </c>
      <c r="L38" s="51" t="s">
        <v>11</v>
      </c>
      <c r="M38" s="34">
        <v>600</v>
      </c>
      <c r="N38" s="37">
        <f t="shared" ref="N38" si="5">((D38+F38)/2-(K38+M38)/2)/((K38+M38)/2)*100</f>
        <v>-6.0869565217391308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400</v>
      </c>
      <c r="E39" s="51" t="s">
        <v>11</v>
      </c>
      <c r="F39" s="34">
        <v>410</v>
      </c>
      <c r="G39" s="57">
        <v>410</v>
      </c>
      <c r="H39" s="51" t="s">
        <v>11</v>
      </c>
      <c r="I39" s="58">
        <v>430</v>
      </c>
      <c r="J39" s="37">
        <f t="shared" si="2"/>
        <v>-3.5714285714285712</v>
      </c>
      <c r="K39" s="34">
        <v>420</v>
      </c>
      <c r="L39" s="51" t="s">
        <v>11</v>
      </c>
      <c r="M39" s="34">
        <v>450</v>
      </c>
      <c r="N39" s="37">
        <f t="shared" si="3"/>
        <v>-6.8965517241379306</v>
      </c>
    </row>
    <row r="40" spans="1:14" ht="17.25" customHeight="1">
      <c r="A40" s="49">
        <v>30</v>
      </c>
      <c r="B40" s="47" t="s">
        <v>65</v>
      </c>
      <c r="C40" s="45" t="s">
        <v>12</v>
      </c>
      <c r="D40" s="34">
        <v>320</v>
      </c>
      <c r="E40" s="51">
        <v>320</v>
      </c>
      <c r="F40" s="34">
        <v>330</v>
      </c>
      <c r="G40" s="57">
        <v>320</v>
      </c>
      <c r="H40" s="51" t="s">
        <v>11</v>
      </c>
      <c r="I40" s="58">
        <v>330</v>
      </c>
      <c r="J40" s="37">
        <f t="shared" si="2"/>
        <v>0</v>
      </c>
      <c r="K40" s="34">
        <v>220</v>
      </c>
      <c r="L40" s="51" t="s">
        <v>11</v>
      </c>
      <c r="M40" s="34">
        <v>240</v>
      </c>
      <c r="N40" s="37">
        <f t="shared" si="3"/>
        <v>41.304347826086953</v>
      </c>
    </row>
    <row r="41" spans="1:14" ht="17.25" customHeight="1">
      <c r="A41" s="49">
        <v>31</v>
      </c>
      <c r="B41" s="47" t="s">
        <v>69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140</v>
      </c>
      <c r="H41" s="51" t="s">
        <v>11</v>
      </c>
      <c r="I41" s="58">
        <v>145</v>
      </c>
      <c r="J41" s="37">
        <f t="shared" si="2"/>
        <v>3.5087719298245612</v>
      </c>
      <c r="K41" s="34">
        <v>150</v>
      </c>
      <c r="L41" s="51" t="s">
        <v>11</v>
      </c>
      <c r="M41" s="34">
        <v>160</v>
      </c>
      <c r="N41" s="37">
        <f t="shared" si="3"/>
        <v>-4.838709677419355</v>
      </c>
    </row>
    <row r="42" spans="1:14" ht="17.25" customHeight="1">
      <c r="A42" s="49">
        <v>32</v>
      </c>
      <c r="B42" s="47" t="s">
        <v>63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60</v>
      </c>
      <c r="H42" s="51" t="s">
        <v>11</v>
      </c>
      <c r="I42" s="58">
        <v>65</v>
      </c>
      <c r="J42" s="37">
        <f t="shared" si="2"/>
        <v>0</v>
      </c>
      <c r="K42" s="34">
        <v>33</v>
      </c>
      <c r="L42" s="51" t="s">
        <v>11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61</v>
      </c>
      <c r="C43" s="45" t="s">
        <v>12</v>
      </c>
      <c r="D43" s="34">
        <v>32</v>
      </c>
      <c r="E43" s="51" t="s">
        <v>11</v>
      </c>
      <c r="F43" s="34">
        <v>34</v>
      </c>
      <c r="G43" s="57">
        <v>30</v>
      </c>
      <c r="H43" s="51" t="s">
        <v>11</v>
      </c>
      <c r="I43" s="58">
        <v>32</v>
      </c>
      <c r="J43" s="37">
        <f t="shared" si="2"/>
        <v>6.4516129032258061</v>
      </c>
      <c r="K43" s="34">
        <v>33</v>
      </c>
      <c r="L43" s="51" t="s">
        <v>11</v>
      </c>
      <c r="M43" s="34">
        <v>34</v>
      </c>
      <c r="N43" s="37">
        <f t="shared" si="3"/>
        <v>-1.4925373134328357</v>
      </c>
    </row>
    <row r="44" spans="1:14" ht="17.25" customHeight="1">
      <c r="A44" s="49">
        <v>34</v>
      </c>
      <c r="B44" s="47" t="s">
        <v>37</v>
      </c>
      <c r="C44" s="46" t="s">
        <v>10</v>
      </c>
      <c r="D44" s="34">
        <v>68</v>
      </c>
      <c r="E44" s="51" t="s">
        <v>11</v>
      </c>
      <c r="F44" s="34">
        <v>70</v>
      </c>
      <c r="G44" s="57">
        <v>68</v>
      </c>
      <c r="H44" s="51" t="s">
        <v>11</v>
      </c>
      <c r="I44" s="58">
        <v>70</v>
      </c>
      <c r="J44" s="37">
        <f t="shared" si="2"/>
        <v>0</v>
      </c>
      <c r="K44" s="34">
        <v>64</v>
      </c>
      <c r="L44" s="51" t="s">
        <v>11</v>
      </c>
      <c r="M44" s="34">
        <v>65</v>
      </c>
      <c r="N44" s="37">
        <f t="shared" si="3"/>
        <v>6.9767441860465116</v>
      </c>
    </row>
    <row r="45" spans="1:14" ht="17.2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27</v>
      </c>
      <c r="L45" s="51" t="s">
        <v>11</v>
      </c>
      <c r="M45" s="34">
        <v>35</v>
      </c>
      <c r="N45" s="37">
        <f t="shared" si="3"/>
        <v>-3.225806451612903</v>
      </c>
    </row>
    <row r="46" spans="1:14" ht="17.25" customHeight="1">
      <c r="A46" s="49">
        <v>36</v>
      </c>
      <c r="B46" s="47" t="s">
        <v>39</v>
      </c>
      <c r="C46" s="45" t="s">
        <v>58</v>
      </c>
      <c r="D46" s="34">
        <v>310</v>
      </c>
      <c r="E46" s="51" t="s">
        <v>11</v>
      </c>
      <c r="F46" s="34">
        <v>330</v>
      </c>
      <c r="G46" s="57">
        <v>310</v>
      </c>
      <c r="H46" s="51" t="s">
        <v>11</v>
      </c>
      <c r="I46" s="58">
        <v>330</v>
      </c>
      <c r="J46" s="37">
        <f>P43</f>
        <v>0</v>
      </c>
      <c r="K46" s="34">
        <v>580</v>
      </c>
      <c r="L46" s="51" t="s">
        <v>11</v>
      </c>
      <c r="M46" s="34">
        <v>620</v>
      </c>
      <c r="N46" s="37">
        <f t="shared" ref="N46" si="6">((D46+F46)/2-(K46+M46)/2)/((K46+M46)/2)*100</f>
        <v>-46.666666666666664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47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21</v>
      </c>
      <c r="B52" s="90"/>
      <c r="C52" s="90"/>
      <c r="D52" s="90"/>
      <c r="E52" s="90"/>
      <c r="F52" s="90"/>
      <c r="G52" s="91" t="s">
        <v>22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23</v>
      </c>
      <c r="D53" s="95"/>
      <c r="E53" s="95"/>
      <c r="F53" s="96"/>
      <c r="G53" s="97" t="s">
        <v>1</v>
      </c>
      <c r="H53" s="98"/>
      <c r="I53" s="98"/>
      <c r="J53" s="99"/>
      <c r="K53" s="100" t="s">
        <v>24</v>
      </c>
      <c r="L53" s="101"/>
      <c r="M53" s="101"/>
      <c r="N53" s="102"/>
    </row>
    <row r="54" spans="1:14" ht="35.25" customHeight="1">
      <c r="A54" s="105" t="s">
        <v>77</v>
      </c>
      <c r="B54" s="123"/>
      <c r="C54" s="107"/>
      <c r="D54" s="108"/>
      <c r="E54" s="108"/>
      <c r="F54" s="109"/>
      <c r="G54" s="120" t="s">
        <v>73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80</v>
      </c>
      <c r="B55" s="106"/>
      <c r="C55" s="107"/>
      <c r="D55" s="108"/>
      <c r="E55" s="108"/>
      <c r="F55" s="109"/>
      <c r="G55" s="120" t="s">
        <v>79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87</v>
      </c>
      <c r="B56" s="106"/>
      <c r="C56" s="107"/>
      <c r="D56" s="108"/>
      <c r="E56" s="108"/>
      <c r="F56" s="109"/>
      <c r="G56" s="120" t="s">
        <v>86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72</v>
      </c>
      <c r="B57" s="106"/>
      <c r="C57" s="107"/>
      <c r="D57" s="108"/>
      <c r="E57" s="108"/>
      <c r="F57" s="109"/>
      <c r="G57" s="110" t="s">
        <v>88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75</v>
      </c>
      <c r="B58" s="104"/>
      <c r="C58" s="86"/>
      <c r="D58" s="87"/>
      <c r="E58" s="87"/>
      <c r="F58" s="88"/>
      <c r="G58" s="113" t="s">
        <v>85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78</v>
      </c>
      <c r="B59" s="104"/>
      <c r="C59" s="86"/>
      <c r="D59" s="87"/>
      <c r="E59" s="87"/>
      <c r="F59" s="88"/>
      <c r="G59" s="86" t="s">
        <v>74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71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70</v>
      </c>
      <c r="B61" s="104"/>
      <c r="C61" s="86"/>
      <c r="D61" s="87"/>
      <c r="E61" s="87"/>
      <c r="F61" s="88"/>
      <c r="G61" s="86" t="s">
        <v>60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46</v>
      </c>
      <c r="B64" s="61"/>
      <c r="C64" s="61"/>
      <c r="D64" s="61"/>
      <c r="E64" s="61"/>
      <c r="F64" s="61"/>
      <c r="G64" s="62" t="s">
        <v>54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51</v>
      </c>
      <c r="K67" s="60"/>
      <c r="L67" s="60"/>
      <c r="M67" s="60"/>
      <c r="N67" s="60"/>
    </row>
    <row r="68" spans="1:14">
      <c r="J68" s="60" t="s">
        <v>52</v>
      </c>
      <c r="K68" s="60"/>
      <c r="L68" s="60"/>
      <c r="M68" s="60"/>
      <c r="N68" s="60"/>
    </row>
    <row r="69" spans="1:14">
      <c r="J69" s="60" t="s">
        <v>53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2021-07-13T06:42:57Z</cp:lastPrinted>
  <dcterms:created xsi:type="dcterms:W3CDTF">2020-07-12T06:32:53Z</dcterms:created>
  <dcterms:modified xsi:type="dcterms:W3CDTF">2021-07-13T06:47:07Z</dcterms:modified>
</cp:coreProperties>
</file>