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Print_Area" localSheetId="0">Sheet1!$A$2:$I$43</definedName>
  </definedNames>
  <calcPr calcId="124519"/>
</workbook>
</file>

<file path=xl/calcChain.xml><?xml version="1.0" encoding="utf-8"?>
<calcChain xmlns="http://schemas.openxmlformats.org/spreadsheetml/2006/main">
  <c r="I30" i="1"/>
  <c r="G30"/>
  <c r="I22"/>
  <c r="G22"/>
  <c r="I18"/>
  <c r="I19"/>
  <c r="G18"/>
  <c r="G19"/>
  <c r="I43"/>
  <c r="G43"/>
  <c r="I16"/>
  <c r="G16"/>
  <c r="I15"/>
  <c r="G15"/>
  <c r="I35"/>
  <c r="G35"/>
  <c r="G24"/>
  <c r="I24"/>
  <c r="I42"/>
  <c r="G42"/>
  <c r="I41"/>
  <c r="G41"/>
  <c r="I40"/>
  <c r="G40"/>
  <c r="I39"/>
  <c r="G39"/>
  <c r="I38"/>
  <c r="G38"/>
  <c r="I37"/>
  <c r="G37"/>
  <c r="I36"/>
  <c r="G36"/>
  <c r="I34"/>
  <c r="G34"/>
  <c r="I33"/>
  <c r="G33"/>
  <c r="I32"/>
  <c r="G32"/>
  <c r="I23"/>
  <c r="G23"/>
  <c r="I21"/>
  <c r="G21"/>
  <c r="I20"/>
  <c r="G20"/>
  <c r="I31"/>
  <c r="G31"/>
  <c r="I29"/>
  <c r="G29"/>
  <c r="I28"/>
  <c r="G28"/>
  <c r="I27"/>
  <c r="G27"/>
  <c r="I26"/>
  <c r="G26"/>
  <c r="I25"/>
  <c r="G25"/>
  <c r="I17"/>
  <c r="G17"/>
  <c r="I14"/>
  <c r="G14"/>
  <c r="I13"/>
  <c r="G13"/>
  <c r="I12"/>
  <c r="G12"/>
  <c r="I11"/>
  <c r="G11"/>
  <c r="I10"/>
  <c r="G10"/>
  <c r="I9"/>
  <c r="G9"/>
  <c r="I8"/>
  <c r="G8"/>
  <c r="I7"/>
  <c r="G7"/>
  <c r="I6"/>
  <c r="G6"/>
  <c r="I5"/>
  <c r="G5"/>
</calcChain>
</file>

<file path=xl/sharedStrings.xml><?xml version="1.0" encoding="utf-8"?>
<sst xmlns="http://schemas.openxmlformats.org/spreadsheetml/2006/main" count="203" uniqueCount="52">
  <si>
    <t>টাকায়</t>
  </si>
  <si>
    <t>ক্র: নং</t>
  </si>
  <si>
    <t xml:space="preserve"> কৃষিপণ্যের নাম </t>
  </si>
  <si>
    <t>পরিমাপ</t>
  </si>
  <si>
    <t xml:space="preserve">পাইকারী  বিক্রয় মূল্য </t>
  </si>
  <si>
    <t>যৌক্তিক বিক্রয় মূল্য (খূচরা)</t>
  </si>
  <si>
    <t>প্রতি কেজি</t>
  </si>
  <si>
    <t>-</t>
  </si>
  <si>
    <t>”</t>
  </si>
  <si>
    <t>আটা (খোলা)</t>
  </si>
  <si>
    <t>মশুর ডাল (উন্নত)</t>
  </si>
  <si>
    <t>মশুর ডাল (সাধারণ)</t>
  </si>
  <si>
    <t xml:space="preserve">ছোলা কলাই </t>
  </si>
  <si>
    <t>চিনি (আমদানীকৃত খোলা)</t>
  </si>
  <si>
    <t>সয়াবিন তেল (খোলা)</t>
  </si>
  <si>
    <t>প্রতি লিটার</t>
  </si>
  <si>
    <t>সরিষার তেল (খোলা)</t>
  </si>
  <si>
    <t>আপেল</t>
  </si>
  <si>
    <t>প্রতি হালি/৪টি</t>
  </si>
  <si>
    <t>ডিম ফার্ম সাদা/লাল</t>
  </si>
  <si>
    <t xml:space="preserve">ব্রয়লার (মুরগী) </t>
  </si>
  <si>
    <t xml:space="preserve">মুরগী (কক/সোনালী) </t>
  </si>
  <si>
    <t>বেগুন</t>
  </si>
  <si>
    <t>চাল কুমড়া</t>
  </si>
  <si>
    <t>মিষ্টি কুমড়া</t>
  </si>
  <si>
    <t>লতি</t>
  </si>
  <si>
    <t>কাঁচাপেপে</t>
  </si>
  <si>
    <t>চিচিংগা</t>
  </si>
  <si>
    <t>পটল</t>
  </si>
  <si>
    <t>বরবটি</t>
  </si>
  <si>
    <t>পাম/পাম সুপার (খোলা)</t>
  </si>
  <si>
    <t xml:space="preserve">চাল (সরু) মিনিকেট </t>
  </si>
  <si>
    <t xml:space="preserve">চাল (মাঝারী) </t>
  </si>
  <si>
    <t xml:space="preserve">চাল (মোটা) </t>
  </si>
  <si>
    <t>মুগ ডাল (মোটা ও সরু)</t>
  </si>
  <si>
    <t>ঝিংগা</t>
  </si>
  <si>
    <t>কলা (চাঁপা/সাগর)</t>
  </si>
  <si>
    <t xml:space="preserve">করল্লা/উচ্ছে </t>
  </si>
  <si>
    <t>কচুরমুখি</t>
  </si>
  <si>
    <t>চাল (সরু) নাজির (সাধারণ)</t>
  </si>
  <si>
    <t>বিপণন ব্যয়+লভ্যাংশ যোগ করে যৌক্তিক মূল্য নির্ধারিত হলো।</t>
  </si>
  <si>
    <t xml:space="preserve">পিঁয়াজ (দেশী) </t>
  </si>
  <si>
    <t xml:space="preserve">রসুন (দেশী) </t>
  </si>
  <si>
    <t xml:space="preserve">রসুন (আমদানীকৃত) </t>
  </si>
  <si>
    <t>আদা (চায়না)</t>
  </si>
  <si>
    <t>কাঁচামরিচ</t>
  </si>
  <si>
    <t>শসা</t>
  </si>
  <si>
    <t xml:space="preserve">আলু-হল্যান্ড সাদা </t>
  </si>
  <si>
    <t>ঢ়েড়স</t>
  </si>
  <si>
    <t xml:space="preserve">পিঁয়াজ (আমদানীকৃত) </t>
  </si>
  <si>
    <t>আদা-নতুন (কেরেলা)</t>
  </si>
  <si>
    <t xml:space="preserve">ঢাকা মহানগরীর বাজারসমূহের জন্য 21-1০-২০২০ তারিখের পাইকারী ও যৌক্তিক খুচরা মূল্য তালিকাঃ  </t>
  </si>
</sst>
</file>

<file path=xl/styles.xml><?xml version="1.0" encoding="utf-8"?>
<styleSheet xmlns="http://schemas.openxmlformats.org/spreadsheetml/2006/main">
  <numFmts count="3">
    <numFmt numFmtId="164" formatCode="[$-5000445]0"/>
    <numFmt numFmtId="165" formatCode="[$-5000445]0.00"/>
    <numFmt numFmtId="166" formatCode="[$-5000445]0.00%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NikoshBAN"/>
    </font>
    <font>
      <sz val="12"/>
      <color rgb="FF000000"/>
      <name val="NikoshBAN"/>
    </font>
    <font>
      <b/>
      <u/>
      <sz val="12"/>
      <color theme="10"/>
      <name val="NikoshBAN"/>
    </font>
    <font>
      <sz val="12"/>
      <color theme="1"/>
      <name val="Nikosh"/>
    </font>
    <font>
      <sz val="12"/>
      <color theme="1"/>
      <name val="NikoshBAN"/>
    </font>
    <font>
      <sz val="12"/>
      <color rgb="FF000000"/>
      <name val="Nikosh"/>
    </font>
    <font>
      <sz val="10"/>
      <color theme="1"/>
      <name val="NikoshB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6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165" fontId="6" fillId="0" borderId="6" xfId="0" applyNumberFormat="1" applyFont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1" fontId="6" fillId="0" borderId="6" xfId="0" applyNumberFormat="1" applyFont="1" applyBorder="1" applyAlignment="1">
      <alignment horizontal="center" vertical="top" wrapText="1"/>
    </xf>
    <xf numFmtId="166" fontId="6" fillId="2" borderId="3" xfId="0" applyNumberFormat="1" applyFont="1" applyFill="1" applyBorder="1"/>
    <xf numFmtId="0" fontId="6" fillId="2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33" zoomScale="130" zoomScaleNormal="130" workbookViewId="0">
      <selection activeCell="B36" sqref="B36"/>
    </sheetView>
  </sheetViews>
  <sheetFormatPr defaultRowHeight="15" customHeight="1"/>
  <cols>
    <col min="1" max="1" width="5.6640625" customWidth="1"/>
    <col min="2" max="2" width="23.5546875" customWidth="1"/>
    <col min="3" max="3" width="12.44140625" customWidth="1"/>
    <col min="4" max="4" width="10.44140625" customWidth="1"/>
    <col min="5" max="5" width="3" customWidth="1"/>
    <col min="6" max="6" width="10.88671875" customWidth="1"/>
    <col min="7" max="7" width="6.44140625" customWidth="1"/>
    <col min="8" max="8" width="2.109375" customWidth="1"/>
    <col min="9" max="9" width="11.88671875" customWidth="1"/>
    <col min="10" max="10" width="9" customWidth="1"/>
    <col min="11" max="11" width="2.6640625" customWidth="1"/>
    <col min="12" max="12" width="8.5546875" customWidth="1"/>
  </cols>
  <sheetData>
    <row r="1" spans="1:12" ht="13.5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12" ht="19.5" customHeight="1">
      <c r="A2" s="31" t="s">
        <v>51</v>
      </c>
      <c r="B2" s="31"/>
      <c r="C2" s="31"/>
      <c r="D2" s="31"/>
      <c r="E2" s="31"/>
      <c r="F2" s="31"/>
      <c r="G2" s="31"/>
      <c r="H2" s="31"/>
      <c r="I2" s="31"/>
    </row>
    <row r="3" spans="1:12" ht="15" customHeight="1">
      <c r="A3" s="1"/>
      <c r="B3" s="1"/>
      <c r="C3" s="1"/>
      <c r="D3" s="1"/>
      <c r="E3" s="1"/>
      <c r="F3" s="1"/>
      <c r="G3" s="32" t="s">
        <v>0</v>
      </c>
      <c r="H3" s="32"/>
      <c r="I3" s="32"/>
      <c r="J3" s="33" t="s">
        <v>40</v>
      </c>
      <c r="K3" s="33"/>
      <c r="L3" s="33"/>
    </row>
    <row r="4" spans="1:12" ht="15" customHeight="1">
      <c r="A4" s="2" t="s">
        <v>1</v>
      </c>
      <c r="B4" s="2" t="s">
        <v>2</v>
      </c>
      <c r="C4" s="3" t="s">
        <v>3</v>
      </c>
      <c r="D4" s="34" t="s">
        <v>4</v>
      </c>
      <c r="E4" s="35"/>
      <c r="F4" s="36"/>
      <c r="G4" s="34" t="s">
        <v>5</v>
      </c>
      <c r="H4" s="35"/>
      <c r="I4" s="36"/>
      <c r="J4" s="33"/>
      <c r="K4" s="33"/>
      <c r="L4" s="33"/>
    </row>
    <row r="5" spans="1:12" ht="15" customHeight="1">
      <c r="A5" s="4">
        <v>1</v>
      </c>
      <c r="B5" s="5" t="s">
        <v>39</v>
      </c>
      <c r="C5" s="15" t="s">
        <v>6</v>
      </c>
      <c r="D5" s="10">
        <v>53</v>
      </c>
      <c r="E5" s="6" t="s">
        <v>7</v>
      </c>
      <c r="F5" s="11">
        <v>54</v>
      </c>
      <c r="G5" s="7">
        <f>(D5*4%+D5)</f>
        <v>55.12</v>
      </c>
      <c r="H5" s="8" t="s">
        <v>7</v>
      </c>
      <c r="I5" s="9">
        <f>(F5*5%+F5)</f>
        <v>56.7</v>
      </c>
      <c r="J5" s="17">
        <v>0.04</v>
      </c>
      <c r="K5" s="18" t="s">
        <v>7</v>
      </c>
      <c r="L5" s="17">
        <v>0.05</v>
      </c>
    </row>
    <row r="6" spans="1:12" ht="15" customHeight="1">
      <c r="A6" s="4">
        <v>2</v>
      </c>
      <c r="B6" s="5" t="s">
        <v>31</v>
      </c>
      <c r="C6" s="16" t="s">
        <v>8</v>
      </c>
      <c r="D6" s="10">
        <v>50</v>
      </c>
      <c r="E6" s="6" t="s">
        <v>7</v>
      </c>
      <c r="F6" s="11">
        <v>53.5</v>
      </c>
      <c r="G6" s="7">
        <f>(D6*6%+D6)</f>
        <v>53</v>
      </c>
      <c r="H6" s="8" t="s">
        <v>7</v>
      </c>
      <c r="I6" s="9">
        <f>(F6*5%+F6)</f>
        <v>56.174999999999997</v>
      </c>
      <c r="J6" s="17">
        <v>0.06</v>
      </c>
      <c r="K6" s="18" t="s">
        <v>7</v>
      </c>
      <c r="L6" s="17">
        <v>0.05</v>
      </c>
    </row>
    <row r="7" spans="1:12" ht="15" customHeight="1">
      <c r="A7" s="4">
        <v>3</v>
      </c>
      <c r="B7" s="5" t="s">
        <v>32</v>
      </c>
      <c r="C7" s="16" t="s">
        <v>8</v>
      </c>
      <c r="D7" s="10">
        <v>46</v>
      </c>
      <c r="E7" s="6" t="s">
        <v>7</v>
      </c>
      <c r="F7" s="11">
        <v>47</v>
      </c>
      <c r="G7" s="7">
        <f>(D7*6%+D7)</f>
        <v>48.76</v>
      </c>
      <c r="H7" s="8" t="s">
        <v>7</v>
      </c>
      <c r="I7" s="9">
        <f>(F7*5.75%+F7)</f>
        <v>49.702500000000001</v>
      </c>
      <c r="J7" s="17">
        <v>0.06</v>
      </c>
      <c r="K7" s="18" t="s">
        <v>7</v>
      </c>
      <c r="L7" s="17">
        <v>5.7500000000000002E-2</v>
      </c>
    </row>
    <row r="8" spans="1:12" ht="15" customHeight="1">
      <c r="A8" s="4">
        <v>4</v>
      </c>
      <c r="B8" s="5" t="s">
        <v>33</v>
      </c>
      <c r="C8" s="16" t="s">
        <v>8</v>
      </c>
      <c r="D8" s="10">
        <v>40</v>
      </c>
      <c r="E8" s="6" t="s">
        <v>7</v>
      </c>
      <c r="F8" s="11">
        <v>42</v>
      </c>
      <c r="G8" s="7">
        <f>(D8*6%+D8)</f>
        <v>42.4</v>
      </c>
      <c r="H8" s="8" t="s">
        <v>7</v>
      </c>
      <c r="I8" s="9">
        <f>(F8*6%+F8)</f>
        <v>44.52</v>
      </c>
      <c r="J8" s="17">
        <v>0.06</v>
      </c>
      <c r="K8" s="18" t="s">
        <v>7</v>
      </c>
      <c r="L8" s="17">
        <v>0.06</v>
      </c>
    </row>
    <row r="9" spans="1:12" ht="15" customHeight="1">
      <c r="A9" s="4">
        <v>5</v>
      </c>
      <c r="B9" s="5" t="s">
        <v>9</v>
      </c>
      <c r="C9" s="16" t="s">
        <v>8</v>
      </c>
      <c r="D9" s="10">
        <v>26</v>
      </c>
      <c r="E9" s="6" t="s">
        <v>7</v>
      </c>
      <c r="F9" s="11">
        <v>27</v>
      </c>
      <c r="G9" s="7">
        <f t="shared" ref="G9:G17" si="0">(D9*8%+D9)</f>
        <v>28.08</v>
      </c>
      <c r="H9" s="8" t="s">
        <v>7</v>
      </c>
      <c r="I9" s="9">
        <f t="shared" ref="I9:I17" si="1">(F9*8%+F9)</f>
        <v>29.16</v>
      </c>
      <c r="J9" s="17">
        <v>0.08</v>
      </c>
      <c r="K9" s="18" t="s">
        <v>7</v>
      </c>
      <c r="L9" s="17">
        <v>0.08</v>
      </c>
    </row>
    <row r="10" spans="1:12" ht="15" customHeight="1">
      <c r="A10" s="4">
        <v>6</v>
      </c>
      <c r="B10" s="5" t="s">
        <v>10</v>
      </c>
      <c r="C10" s="16" t="s">
        <v>8</v>
      </c>
      <c r="D10" s="10">
        <v>92</v>
      </c>
      <c r="E10" s="6" t="s">
        <v>7</v>
      </c>
      <c r="F10" s="11">
        <v>97</v>
      </c>
      <c r="G10" s="7">
        <f t="shared" si="0"/>
        <v>99.36</v>
      </c>
      <c r="H10" s="8" t="s">
        <v>7</v>
      </c>
      <c r="I10" s="9">
        <f t="shared" si="1"/>
        <v>104.76</v>
      </c>
      <c r="J10" s="17">
        <v>0.08</v>
      </c>
      <c r="K10" s="18" t="s">
        <v>7</v>
      </c>
      <c r="L10" s="17">
        <v>0.08</v>
      </c>
    </row>
    <row r="11" spans="1:12" ht="15" customHeight="1">
      <c r="A11" s="4">
        <v>7</v>
      </c>
      <c r="B11" s="5" t="s">
        <v>11</v>
      </c>
      <c r="C11" s="16" t="s">
        <v>8</v>
      </c>
      <c r="D11" s="10">
        <v>65</v>
      </c>
      <c r="E11" s="6" t="s">
        <v>7</v>
      </c>
      <c r="F11" s="11">
        <v>70</v>
      </c>
      <c r="G11" s="7">
        <f t="shared" si="0"/>
        <v>70.2</v>
      </c>
      <c r="H11" s="8" t="s">
        <v>7</v>
      </c>
      <c r="I11" s="9">
        <f t="shared" si="1"/>
        <v>75.599999999999994</v>
      </c>
      <c r="J11" s="17">
        <v>0.08</v>
      </c>
      <c r="K11" s="18" t="s">
        <v>7</v>
      </c>
      <c r="L11" s="17">
        <v>0.08</v>
      </c>
    </row>
    <row r="12" spans="1:12" ht="15" customHeight="1">
      <c r="A12" s="4">
        <v>8</v>
      </c>
      <c r="B12" s="5" t="s">
        <v>34</v>
      </c>
      <c r="C12" s="16" t="s">
        <v>8</v>
      </c>
      <c r="D12" s="10">
        <v>105</v>
      </c>
      <c r="E12" s="6" t="s">
        <v>7</v>
      </c>
      <c r="F12" s="11">
        <v>124</v>
      </c>
      <c r="G12" s="7">
        <f t="shared" si="0"/>
        <v>113.4</v>
      </c>
      <c r="H12" s="8" t="s">
        <v>7</v>
      </c>
      <c r="I12" s="9">
        <f t="shared" si="1"/>
        <v>133.91999999999999</v>
      </c>
      <c r="J12" s="17">
        <v>0.08</v>
      </c>
      <c r="K12" s="18" t="s">
        <v>7</v>
      </c>
      <c r="L12" s="17">
        <v>0.08</v>
      </c>
    </row>
    <row r="13" spans="1:12" ht="15" customHeight="1">
      <c r="A13" s="4">
        <v>9</v>
      </c>
      <c r="B13" s="5" t="s">
        <v>12</v>
      </c>
      <c r="C13" s="16" t="s">
        <v>8</v>
      </c>
      <c r="D13" s="10">
        <v>68</v>
      </c>
      <c r="E13" s="6" t="s">
        <v>7</v>
      </c>
      <c r="F13" s="11">
        <v>70</v>
      </c>
      <c r="G13" s="7">
        <f t="shared" si="0"/>
        <v>73.44</v>
      </c>
      <c r="H13" s="8" t="s">
        <v>7</v>
      </c>
      <c r="I13" s="9">
        <f t="shared" si="1"/>
        <v>75.599999999999994</v>
      </c>
      <c r="J13" s="17">
        <v>0.08</v>
      </c>
      <c r="K13" s="18" t="s">
        <v>7</v>
      </c>
      <c r="L13" s="17">
        <v>0.08</v>
      </c>
    </row>
    <row r="14" spans="1:12" ht="15" customHeight="1">
      <c r="A14" s="4">
        <v>10</v>
      </c>
      <c r="B14" s="5" t="s">
        <v>13</v>
      </c>
      <c r="C14" s="16" t="s">
        <v>8</v>
      </c>
      <c r="D14" s="10">
        <v>56.8</v>
      </c>
      <c r="E14" s="6" t="s">
        <v>7</v>
      </c>
      <c r="F14" s="11">
        <v>57</v>
      </c>
      <c r="G14" s="7">
        <f t="shared" si="0"/>
        <v>61.343999999999994</v>
      </c>
      <c r="H14" s="8" t="s">
        <v>7</v>
      </c>
      <c r="I14" s="9">
        <f t="shared" si="1"/>
        <v>61.56</v>
      </c>
      <c r="J14" s="17">
        <v>0.08</v>
      </c>
      <c r="K14" s="18" t="s">
        <v>7</v>
      </c>
      <c r="L14" s="17">
        <v>0.08</v>
      </c>
    </row>
    <row r="15" spans="1:12" ht="15" customHeight="1">
      <c r="A15" s="4">
        <v>11</v>
      </c>
      <c r="B15" s="5" t="s">
        <v>14</v>
      </c>
      <c r="C15" s="16" t="s">
        <v>15</v>
      </c>
      <c r="D15" s="10">
        <v>88.48</v>
      </c>
      <c r="E15" s="6" t="s">
        <v>7</v>
      </c>
      <c r="F15" s="11">
        <v>89</v>
      </c>
      <c r="G15" s="7">
        <f>(D15*5%+D15)</f>
        <v>92.904000000000011</v>
      </c>
      <c r="H15" s="8" t="s">
        <v>7</v>
      </c>
      <c r="I15" s="9">
        <f>(F15*5%+F15)</f>
        <v>93.45</v>
      </c>
      <c r="J15" s="17">
        <v>0.05</v>
      </c>
      <c r="K15" s="18" t="s">
        <v>7</v>
      </c>
      <c r="L15" s="17">
        <v>0.05</v>
      </c>
    </row>
    <row r="16" spans="1:12" ht="15" customHeight="1">
      <c r="A16" s="4">
        <v>12</v>
      </c>
      <c r="B16" s="5" t="s">
        <v>30</v>
      </c>
      <c r="C16" s="16" t="s">
        <v>8</v>
      </c>
      <c r="D16" s="10">
        <v>81</v>
      </c>
      <c r="E16" s="6" t="s">
        <v>7</v>
      </c>
      <c r="F16" s="11">
        <v>83.5</v>
      </c>
      <c r="G16" s="7">
        <f>(D16*5%+D16)</f>
        <v>85.05</v>
      </c>
      <c r="H16" s="8" t="s">
        <v>7</v>
      </c>
      <c r="I16" s="9">
        <f>(F16*5%+F16)</f>
        <v>87.674999999999997</v>
      </c>
      <c r="J16" s="17">
        <v>0.05</v>
      </c>
      <c r="K16" s="18" t="s">
        <v>7</v>
      </c>
      <c r="L16" s="17">
        <v>0.05</v>
      </c>
    </row>
    <row r="17" spans="1:12" ht="15" customHeight="1">
      <c r="A17" s="4">
        <v>13</v>
      </c>
      <c r="B17" s="5" t="s">
        <v>16</v>
      </c>
      <c r="C17" s="16" t="s">
        <v>8</v>
      </c>
      <c r="D17" s="10">
        <v>116</v>
      </c>
      <c r="E17" s="6" t="s">
        <v>7</v>
      </c>
      <c r="F17" s="11">
        <v>120</v>
      </c>
      <c r="G17" s="7">
        <f t="shared" si="0"/>
        <v>125.28</v>
      </c>
      <c r="H17" s="8" t="s">
        <v>7</v>
      </c>
      <c r="I17" s="9">
        <f t="shared" si="1"/>
        <v>129.6</v>
      </c>
      <c r="J17" s="17">
        <v>0.08</v>
      </c>
      <c r="K17" s="18" t="s">
        <v>7</v>
      </c>
      <c r="L17" s="17">
        <v>0.08</v>
      </c>
    </row>
    <row r="18" spans="1:12" ht="15" customHeight="1">
      <c r="A18" s="4">
        <v>14</v>
      </c>
      <c r="B18" s="5" t="s">
        <v>41</v>
      </c>
      <c r="C18" s="20" t="s">
        <v>8</v>
      </c>
      <c r="D18" s="21">
        <v>72</v>
      </c>
      <c r="E18" s="22" t="s">
        <v>7</v>
      </c>
      <c r="F18" s="23">
        <v>77</v>
      </c>
      <c r="G18" s="24">
        <f>(D18*8%+D18)</f>
        <v>77.760000000000005</v>
      </c>
      <c r="H18" s="25" t="s">
        <v>7</v>
      </c>
      <c r="I18" s="26">
        <f>(F18*12%+F18)</f>
        <v>86.24</v>
      </c>
      <c r="J18" s="17">
        <v>0.08</v>
      </c>
      <c r="K18" s="18" t="s">
        <v>7</v>
      </c>
      <c r="L18" s="17">
        <v>0.12</v>
      </c>
    </row>
    <row r="19" spans="1:12" ht="15" customHeight="1">
      <c r="A19" s="4">
        <v>15</v>
      </c>
      <c r="B19" s="5" t="s">
        <v>49</v>
      </c>
      <c r="C19" s="20" t="s">
        <v>8</v>
      </c>
      <c r="D19" s="21">
        <v>50</v>
      </c>
      <c r="E19" s="22" t="s">
        <v>7</v>
      </c>
      <c r="F19" s="23">
        <v>65</v>
      </c>
      <c r="G19" s="24">
        <f t="shared" ref="G19" si="2">(D19*12%+D19)</f>
        <v>56</v>
      </c>
      <c r="H19" s="25" t="s">
        <v>7</v>
      </c>
      <c r="I19" s="26">
        <f t="shared" ref="I19" si="3">(F19*12%+F19)</f>
        <v>72.8</v>
      </c>
      <c r="J19" s="17">
        <v>0.12</v>
      </c>
      <c r="K19" s="18" t="s">
        <v>7</v>
      </c>
      <c r="L19" s="17">
        <v>0.12</v>
      </c>
    </row>
    <row r="20" spans="1:12" ht="15" customHeight="1">
      <c r="A20" s="4">
        <v>16</v>
      </c>
      <c r="B20" s="5" t="s">
        <v>42</v>
      </c>
      <c r="C20" s="20" t="s">
        <v>8</v>
      </c>
      <c r="D20" s="21">
        <v>80</v>
      </c>
      <c r="E20" s="22" t="s">
        <v>7</v>
      </c>
      <c r="F20" s="23">
        <v>100</v>
      </c>
      <c r="G20" s="24">
        <f t="shared" ref="G20:G25" si="4">(D20*12%+D20)</f>
        <v>89.6</v>
      </c>
      <c r="H20" s="25" t="s">
        <v>7</v>
      </c>
      <c r="I20" s="26">
        <f t="shared" ref="I20:I25" si="5">(F20*12%+F20)</f>
        <v>112</v>
      </c>
      <c r="J20" s="17">
        <v>0.12</v>
      </c>
      <c r="K20" s="18" t="s">
        <v>7</v>
      </c>
      <c r="L20" s="17">
        <v>0.12</v>
      </c>
    </row>
    <row r="21" spans="1:12" ht="15" customHeight="1">
      <c r="A21" s="4">
        <v>17</v>
      </c>
      <c r="B21" s="5" t="s">
        <v>43</v>
      </c>
      <c r="C21" s="20" t="s">
        <v>8</v>
      </c>
      <c r="D21" s="21">
        <v>75</v>
      </c>
      <c r="E21" s="22" t="s">
        <v>7</v>
      </c>
      <c r="F21" s="23">
        <v>80</v>
      </c>
      <c r="G21" s="24">
        <f t="shared" si="4"/>
        <v>84</v>
      </c>
      <c r="H21" s="25" t="s">
        <v>7</v>
      </c>
      <c r="I21" s="26">
        <f t="shared" si="5"/>
        <v>89.6</v>
      </c>
      <c r="J21" s="17">
        <v>0.12</v>
      </c>
      <c r="K21" s="18" t="s">
        <v>7</v>
      </c>
      <c r="L21" s="17">
        <v>0.12</v>
      </c>
    </row>
    <row r="22" spans="1:12" ht="15" customHeight="1">
      <c r="A22" s="4">
        <v>18</v>
      </c>
      <c r="B22" s="5" t="s">
        <v>44</v>
      </c>
      <c r="C22" s="20" t="s">
        <v>8</v>
      </c>
      <c r="D22" s="21">
        <v>220</v>
      </c>
      <c r="E22" s="22" t="s">
        <v>7</v>
      </c>
      <c r="F22" s="23">
        <v>225</v>
      </c>
      <c r="G22" s="24">
        <f>(D22*8%+D22)</f>
        <v>237.6</v>
      </c>
      <c r="H22" s="25" t="s">
        <v>7</v>
      </c>
      <c r="I22" s="26">
        <f>(F22*9%+F22)</f>
        <v>245.25</v>
      </c>
      <c r="J22" s="17">
        <v>0.08</v>
      </c>
      <c r="K22" s="18" t="s">
        <v>7</v>
      </c>
      <c r="L22" s="17">
        <v>0.09</v>
      </c>
    </row>
    <row r="23" spans="1:12" ht="15" customHeight="1">
      <c r="A23" s="4">
        <v>19</v>
      </c>
      <c r="B23" s="5" t="s">
        <v>50</v>
      </c>
      <c r="C23" s="20" t="s">
        <v>8</v>
      </c>
      <c r="D23" s="21">
        <v>55</v>
      </c>
      <c r="E23" s="22" t="s">
        <v>7</v>
      </c>
      <c r="F23" s="23">
        <v>65</v>
      </c>
      <c r="G23" s="24">
        <f t="shared" si="4"/>
        <v>61.6</v>
      </c>
      <c r="H23" s="25" t="s">
        <v>7</v>
      </c>
      <c r="I23" s="26">
        <f t="shared" si="5"/>
        <v>72.8</v>
      </c>
      <c r="J23" s="17">
        <v>0.12</v>
      </c>
      <c r="K23" s="18" t="s">
        <v>7</v>
      </c>
      <c r="L23" s="17">
        <v>0.12</v>
      </c>
    </row>
    <row r="24" spans="1:12" ht="15" customHeight="1">
      <c r="A24" s="4">
        <v>20</v>
      </c>
      <c r="B24" s="5" t="s">
        <v>45</v>
      </c>
      <c r="C24" s="20" t="s">
        <v>8</v>
      </c>
      <c r="D24" s="21">
        <v>120</v>
      </c>
      <c r="E24" s="22" t="s">
        <v>7</v>
      </c>
      <c r="F24" s="23">
        <v>140</v>
      </c>
      <c r="G24" s="24">
        <f t="shared" si="4"/>
        <v>134.4</v>
      </c>
      <c r="H24" s="25" t="s">
        <v>7</v>
      </c>
      <c r="I24" s="26">
        <f t="shared" si="5"/>
        <v>156.80000000000001</v>
      </c>
      <c r="J24" s="17">
        <v>0.12</v>
      </c>
      <c r="K24" s="18" t="s">
        <v>7</v>
      </c>
      <c r="L24" s="17">
        <v>0.12</v>
      </c>
    </row>
    <row r="25" spans="1:12" ht="15" customHeight="1">
      <c r="A25" s="4">
        <v>21</v>
      </c>
      <c r="B25" s="5" t="s">
        <v>17</v>
      </c>
      <c r="C25" s="15" t="s">
        <v>6</v>
      </c>
      <c r="D25" s="10">
        <v>120</v>
      </c>
      <c r="E25" s="6" t="s">
        <v>7</v>
      </c>
      <c r="F25" s="11">
        <v>160</v>
      </c>
      <c r="G25" s="7">
        <f t="shared" si="4"/>
        <v>134.4</v>
      </c>
      <c r="H25" s="8" t="s">
        <v>7</v>
      </c>
      <c r="I25" s="9">
        <f t="shared" si="5"/>
        <v>179.2</v>
      </c>
      <c r="J25" s="17">
        <v>0.12</v>
      </c>
      <c r="K25" s="18" t="s">
        <v>7</v>
      </c>
      <c r="L25" s="17">
        <v>0.12</v>
      </c>
    </row>
    <row r="26" spans="1:12" ht="15" customHeight="1">
      <c r="A26" s="4">
        <v>22</v>
      </c>
      <c r="B26" s="5" t="s">
        <v>36</v>
      </c>
      <c r="C26" s="29" t="s">
        <v>18</v>
      </c>
      <c r="D26" s="10">
        <v>12</v>
      </c>
      <c r="E26" s="6" t="s">
        <v>7</v>
      </c>
      <c r="F26" s="11">
        <v>25</v>
      </c>
      <c r="G26" s="7">
        <f t="shared" ref="G26:G28" si="6">(D26*12%+D26)</f>
        <v>13.44</v>
      </c>
      <c r="H26" s="8" t="s">
        <v>7</v>
      </c>
      <c r="I26" s="9">
        <f t="shared" ref="I26:I28" si="7">(F26*12%+F26)</f>
        <v>28</v>
      </c>
      <c r="J26" s="17">
        <v>0.12</v>
      </c>
      <c r="K26" s="18" t="s">
        <v>7</v>
      </c>
      <c r="L26" s="17">
        <v>0.12</v>
      </c>
    </row>
    <row r="27" spans="1:12" ht="15" customHeight="1">
      <c r="A27" s="4">
        <v>23</v>
      </c>
      <c r="B27" s="5" t="s">
        <v>19</v>
      </c>
      <c r="C27" s="29" t="s">
        <v>18</v>
      </c>
      <c r="D27" s="10">
        <v>33</v>
      </c>
      <c r="E27" s="6" t="s">
        <v>7</v>
      </c>
      <c r="F27" s="11">
        <v>34</v>
      </c>
      <c r="G27" s="7">
        <f t="shared" si="6"/>
        <v>36.96</v>
      </c>
      <c r="H27" s="8" t="s">
        <v>7</v>
      </c>
      <c r="I27" s="9">
        <f t="shared" si="7"/>
        <v>38.08</v>
      </c>
      <c r="J27" s="17">
        <v>0.12</v>
      </c>
      <c r="K27" s="18" t="s">
        <v>7</v>
      </c>
      <c r="L27" s="17">
        <v>0.12</v>
      </c>
    </row>
    <row r="28" spans="1:12" ht="15" customHeight="1">
      <c r="A28" s="4">
        <v>24</v>
      </c>
      <c r="B28" s="5" t="s">
        <v>20</v>
      </c>
      <c r="C28" s="15" t="s">
        <v>6</v>
      </c>
      <c r="D28" s="10">
        <v>120</v>
      </c>
      <c r="E28" s="6" t="s">
        <v>7</v>
      </c>
      <c r="F28" s="11">
        <v>122</v>
      </c>
      <c r="G28" s="7">
        <f t="shared" si="6"/>
        <v>134.4</v>
      </c>
      <c r="H28" s="8" t="s">
        <v>7</v>
      </c>
      <c r="I28" s="9">
        <f t="shared" si="7"/>
        <v>136.63999999999999</v>
      </c>
      <c r="J28" s="17">
        <v>0.12</v>
      </c>
      <c r="K28" s="18" t="s">
        <v>7</v>
      </c>
      <c r="L28" s="17">
        <v>0.12</v>
      </c>
    </row>
    <row r="29" spans="1:12" ht="15" customHeight="1">
      <c r="A29" s="4">
        <v>25</v>
      </c>
      <c r="B29" s="5" t="s">
        <v>21</v>
      </c>
      <c r="C29" s="16" t="s">
        <v>8</v>
      </c>
      <c r="D29" s="10">
        <v>190</v>
      </c>
      <c r="E29" s="6" t="s">
        <v>7</v>
      </c>
      <c r="F29" s="11">
        <v>200</v>
      </c>
      <c r="G29" s="7">
        <f>(D29*12%+D29)</f>
        <v>212.8</v>
      </c>
      <c r="H29" s="8" t="s">
        <v>7</v>
      </c>
      <c r="I29" s="9">
        <f>(F29*12%+F29)</f>
        <v>224</v>
      </c>
      <c r="J29" s="17">
        <v>0.12</v>
      </c>
      <c r="K29" s="18" t="s">
        <v>7</v>
      </c>
      <c r="L29" s="17">
        <v>0.12</v>
      </c>
    </row>
    <row r="30" spans="1:12" ht="15" customHeight="1">
      <c r="A30" s="4">
        <v>26</v>
      </c>
      <c r="B30" s="5" t="s">
        <v>47</v>
      </c>
      <c r="C30" s="16" t="s">
        <v>8</v>
      </c>
      <c r="D30" s="10">
        <v>29</v>
      </c>
      <c r="E30" s="6" t="s">
        <v>7</v>
      </c>
      <c r="F30" s="11">
        <v>30</v>
      </c>
      <c r="G30" s="7">
        <f>(D30*18%+D30)</f>
        <v>34.22</v>
      </c>
      <c r="H30" s="8" t="s">
        <v>7</v>
      </c>
      <c r="I30" s="9">
        <f>(F30*18%+F30)</f>
        <v>35.4</v>
      </c>
      <c r="J30" s="17">
        <v>0.18</v>
      </c>
      <c r="K30" s="18" t="s">
        <v>7</v>
      </c>
      <c r="L30" s="17">
        <v>0.18</v>
      </c>
    </row>
    <row r="31" spans="1:12" ht="15" customHeight="1">
      <c r="A31" s="4">
        <v>27</v>
      </c>
      <c r="B31" s="5" t="s">
        <v>22</v>
      </c>
      <c r="C31" s="16" t="s">
        <v>8</v>
      </c>
      <c r="D31" s="10">
        <v>45</v>
      </c>
      <c r="E31" s="6" t="s">
        <v>7</v>
      </c>
      <c r="F31" s="11">
        <v>55</v>
      </c>
      <c r="G31" s="7">
        <f t="shared" ref="G31:G42" si="8">(D31*25%+D31)</f>
        <v>56.25</v>
      </c>
      <c r="H31" s="8" t="s">
        <v>7</v>
      </c>
      <c r="I31" s="9">
        <f t="shared" ref="I31:I42" si="9">(F31*25%+F31)</f>
        <v>68.75</v>
      </c>
      <c r="J31" s="17">
        <v>0.25</v>
      </c>
      <c r="K31" s="18" t="s">
        <v>7</v>
      </c>
      <c r="L31" s="17">
        <v>0.25</v>
      </c>
    </row>
    <row r="32" spans="1:12" ht="15" customHeight="1">
      <c r="A32" s="4">
        <v>28</v>
      </c>
      <c r="B32" s="5" t="s">
        <v>23</v>
      </c>
      <c r="C32" s="16" t="s">
        <v>8</v>
      </c>
      <c r="D32" s="10">
        <v>20</v>
      </c>
      <c r="E32" s="6" t="s">
        <v>7</v>
      </c>
      <c r="F32" s="11">
        <v>30</v>
      </c>
      <c r="G32" s="7">
        <f t="shared" si="8"/>
        <v>25</v>
      </c>
      <c r="H32" s="8" t="s">
        <v>7</v>
      </c>
      <c r="I32" s="9">
        <f t="shared" si="9"/>
        <v>37.5</v>
      </c>
      <c r="J32" s="17">
        <v>0.25</v>
      </c>
      <c r="K32" s="18" t="s">
        <v>7</v>
      </c>
      <c r="L32" s="17">
        <v>0.25</v>
      </c>
    </row>
    <row r="33" spans="1:12" ht="15" customHeight="1">
      <c r="A33" s="4">
        <v>29</v>
      </c>
      <c r="B33" s="5" t="s">
        <v>24</v>
      </c>
      <c r="C33" s="16" t="s">
        <v>8</v>
      </c>
      <c r="D33" s="10">
        <v>20</v>
      </c>
      <c r="E33" s="6" t="s">
        <v>7</v>
      </c>
      <c r="F33" s="11">
        <v>25</v>
      </c>
      <c r="G33" s="7">
        <f t="shared" si="8"/>
        <v>25</v>
      </c>
      <c r="H33" s="8" t="s">
        <v>7</v>
      </c>
      <c r="I33" s="9">
        <f t="shared" si="9"/>
        <v>31.25</v>
      </c>
      <c r="J33" s="17">
        <v>0.25</v>
      </c>
      <c r="K33" s="18" t="s">
        <v>7</v>
      </c>
      <c r="L33" s="17">
        <v>0.25</v>
      </c>
    </row>
    <row r="34" spans="1:12" ht="15" customHeight="1">
      <c r="A34" s="4">
        <v>30</v>
      </c>
      <c r="B34" s="5" t="s">
        <v>25</v>
      </c>
      <c r="C34" s="16" t="s">
        <v>8</v>
      </c>
      <c r="D34" s="10">
        <v>30</v>
      </c>
      <c r="E34" s="6" t="s">
        <v>7</v>
      </c>
      <c r="F34" s="11">
        <v>35</v>
      </c>
      <c r="G34" s="7">
        <f t="shared" si="8"/>
        <v>37.5</v>
      </c>
      <c r="H34" s="8" t="s">
        <v>7</v>
      </c>
      <c r="I34" s="9">
        <f t="shared" si="9"/>
        <v>43.75</v>
      </c>
      <c r="J34" s="17">
        <v>0.25</v>
      </c>
      <c r="K34" s="18" t="s">
        <v>7</v>
      </c>
      <c r="L34" s="17">
        <v>0.25</v>
      </c>
    </row>
    <row r="35" spans="1:12" ht="15" customHeight="1">
      <c r="A35" s="4">
        <v>31</v>
      </c>
      <c r="B35" s="5" t="s">
        <v>46</v>
      </c>
      <c r="C35" s="19" t="s">
        <v>8</v>
      </c>
      <c r="D35" s="10">
        <v>30</v>
      </c>
      <c r="E35" s="6" t="s">
        <v>7</v>
      </c>
      <c r="F35" s="11">
        <v>40</v>
      </c>
      <c r="G35" s="7">
        <f t="shared" si="8"/>
        <v>37.5</v>
      </c>
      <c r="H35" s="8" t="s">
        <v>7</v>
      </c>
      <c r="I35" s="9">
        <f t="shared" si="9"/>
        <v>50</v>
      </c>
      <c r="J35" s="27">
        <v>0.25</v>
      </c>
      <c r="K35" s="28" t="s">
        <v>7</v>
      </c>
      <c r="L35" s="27">
        <v>0.25</v>
      </c>
    </row>
    <row r="36" spans="1:12" ht="15" customHeight="1">
      <c r="A36" s="4">
        <v>32</v>
      </c>
      <c r="B36" s="5" t="s">
        <v>26</v>
      </c>
      <c r="C36" s="16" t="s">
        <v>8</v>
      </c>
      <c r="D36" s="10">
        <v>20</v>
      </c>
      <c r="E36" s="12" t="s">
        <v>7</v>
      </c>
      <c r="F36" s="11">
        <v>25</v>
      </c>
      <c r="G36" s="7">
        <f t="shared" si="8"/>
        <v>25</v>
      </c>
      <c r="H36" s="8" t="s">
        <v>7</v>
      </c>
      <c r="I36" s="9">
        <f t="shared" si="9"/>
        <v>31.25</v>
      </c>
      <c r="J36" s="17">
        <v>0.25</v>
      </c>
      <c r="K36" s="18" t="s">
        <v>7</v>
      </c>
      <c r="L36" s="17">
        <v>0.25</v>
      </c>
    </row>
    <row r="37" spans="1:12" ht="15" customHeight="1">
      <c r="A37" s="4">
        <v>33</v>
      </c>
      <c r="B37" s="5" t="s">
        <v>38</v>
      </c>
      <c r="C37" s="16" t="s">
        <v>8</v>
      </c>
      <c r="D37" s="10">
        <v>28</v>
      </c>
      <c r="E37" s="12" t="s">
        <v>7</v>
      </c>
      <c r="F37" s="11">
        <v>30</v>
      </c>
      <c r="G37" s="7">
        <f t="shared" si="8"/>
        <v>35</v>
      </c>
      <c r="H37" s="8" t="s">
        <v>7</v>
      </c>
      <c r="I37" s="9">
        <f t="shared" si="9"/>
        <v>37.5</v>
      </c>
      <c r="J37" s="17">
        <v>0.25</v>
      </c>
      <c r="K37" s="18" t="s">
        <v>7</v>
      </c>
      <c r="L37" s="17">
        <v>0.25</v>
      </c>
    </row>
    <row r="38" spans="1:12" ht="15" customHeight="1">
      <c r="A38" s="4">
        <v>34</v>
      </c>
      <c r="B38" s="5" t="s">
        <v>27</v>
      </c>
      <c r="C38" s="16" t="s">
        <v>8</v>
      </c>
      <c r="D38" s="10">
        <v>40</v>
      </c>
      <c r="E38" s="6" t="s">
        <v>7</v>
      </c>
      <c r="F38" s="11">
        <v>45</v>
      </c>
      <c r="G38" s="7">
        <f t="shared" si="8"/>
        <v>50</v>
      </c>
      <c r="H38" s="8" t="s">
        <v>7</v>
      </c>
      <c r="I38" s="9">
        <f t="shared" si="9"/>
        <v>56.25</v>
      </c>
      <c r="J38" s="17">
        <v>0.25</v>
      </c>
      <c r="K38" s="18" t="s">
        <v>7</v>
      </c>
      <c r="L38" s="17">
        <v>0.25</v>
      </c>
    </row>
    <row r="39" spans="1:12" ht="15" customHeight="1">
      <c r="A39" s="4">
        <v>35</v>
      </c>
      <c r="B39" s="5" t="s">
        <v>28</v>
      </c>
      <c r="C39" s="16" t="s">
        <v>8</v>
      </c>
      <c r="D39" s="10">
        <v>40</v>
      </c>
      <c r="E39" s="6" t="s">
        <v>7</v>
      </c>
      <c r="F39" s="11">
        <v>50</v>
      </c>
      <c r="G39" s="7">
        <f t="shared" si="8"/>
        <v>50</v>
      </c>
      <c r="H39" s="8" t="s">
        <v>7</v>
      </c>
      <c r="I39" s="9">
        <f t="shared" si="9"/>
        <v>62.5</v>
      </c>
      <c r="J39" s="17">
        <v>0.25</v>
      </c>
      <c r="K39" s="18" t="s">
        <v>7</v>
      </c>
      <c r="L39" s="17">
        <v>0.25</v>
      </c>
    </row>
    <row r="40" spans="1:12" ht="15" customHeight="1">
      <c r="A40" s="4">
        <v>36</v>
      </c>
      <c r="B40" s="13" t="s">
        <v>37</v>
      </c>
      <c r="C40" s="16" t="s">
        <v>8</v>
      </c>
      <c r="D40" s="10">
        <v>40</v>
      </c>
      <c r="E40" s="6" t="s">
        <v>7</v>
      </c>
      <c r="F40" s="11">
        <v>50</v>
      </c>
      <c r="G40" s="7">
        <f t="shared" si="8"/>
        <v>50</v>
      </c>
      <c r="H40" s="8" t="s">
        <v>7</v>
      </c>
      <c r="I40" s="9">
        <f t="shared" si="9"/>
        <v>62.5</v>
      </c>
      <c r="J40" s="17">
        <v>0.25</v>
      </c>
      <c r="K40" s="18" t="s">
        <v>7</v>
      </c>
      <c r="L40" s="17">
        <v>0.25</v>
      </c>
    </row>
    <row r="41" spans="1:12" ht="15" customHeight="1">
      <c r="A41" s="4">
        <v>37</v>
      </c>
      <c r="B41" s="5" t="s">
        <v>29</v>
      </c>
      <c r="C41" s="16" t="s">
        <v>8</v>
      </c>
      <c r="D41" s="10">
        <v>50</v>
      </c>
      <c r="E41" s="6" t="s">
        <v>7</v>
      </c>
      <c r="F41" s="11">
        <v>60</v>
      </c>
      <c r="G41" s="7">
        <f t="shared" si="8"/>
        <v>62.5</v>
      </c>
      <c r="H41" s="8" t="s">
        <v>7</v>
      </c>
      <c r="I41" s="9">
        <f t="shared" si="9"/>
        <v>75</v>
      </c>
      <c r="J41" s="17">
        <v>0.25</v>
      </c>
      <c r="K41" s="18" t="s">
        <v>7</v>
      </c>
      <c r="L41" s="17">
        <v>0.25</v>
      </c>
    </row>
    <row r="42" spans="1:12" ht="15" customHeight="1">
      <c r="A42" s="4">
        <v>38</v>
      </c>
      <c r="B42" s="5" t="s">
        <v>35</v>
      </c>
      <c r="C42" s="16" t="s">
        <v>8</v>
      </c>
      <c r="D42" s="10">
        <v>40</v>
      </c>
      <c r="E42" s="6" t="s">
        <v>7</v>
      </c>
      <c r="F42" s="11">
        <v>50</v>
      </c>
      <c r="G42" s="7">
        <f t="shared" si="8"/>
        <v>50</v>
      </c>
      <c r="H42" s="8" t="s">
        <v>7</v>
      </c>
      <c r="I42" s="9">
        <f t="shared" si="9"/>
        <v>62.5</v>
      </c>
      <c r="J42" s="17">
        <v>0.25</v>
      </c>
      <c r="K42" s="18" t="s">
        <v>7</v>
      </c>
      <c r="L42" s="17">
        <v>0.25</v>
      </c>
    </row>
    <row r="43" spans="1:12" ht="15" customHeight="1">
      <c r="A43" s="4">
        <v>39</v>
      </c>
      <c r="B43" s="5" t="s">
        <v>48</v>
      </c>
      <c r="C43" s="30" t="s">
        <v>8</v>
      </c>
      <c r="D43" s="10">
        <v>38</v>
      </c>
      <c r="E43" s="6" t="s">
        <v>7</v>
      </c>
      <c r="F43" s="11">
        <v>45</v>
      </c>
      <c r="G43" s="7">
        <f t="shared" ref="G43" si="10">(D43*25%+D43)</f>
        <v>47.5</v>
      </c>
      <c r="H43" s="8" t="s">
        <v>7</v>
      </c>
      <c r="I43" s="9">
        <f t="shared" ref="I43" si="11">(F43*25%+F43)</f>
        <v>56.25</v>
      </c>
      <c r="J43" s="17">
        <v>0.25</v>
      </c>
      <c r="K43" s="18" t="s">
        <v>7</v>
      </c>
      <c r="L43" s="17">
        <v>0.25</v>
      </c>
    </row>
  </sheetData>
  <mergeCells count="5">
    <mergeCell ref="A2:I2"/>
    <mergeCell ref="G3:I3"/>
    <mergeCell ref="J3:L4"/>
    <mergeCell ref="D4:F4"/>
    <mergeCell ref="G4:I4"/>
  </mergeCells>
  <pageMargins left="0.5" right="0.5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2020-10-21T06:41:32Z</dcterms:modified>
</cp:coreProperties>
</file>