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23" sheetId="4" r:id="rId1"/>
  </sheets>
  <externalReferences>
    <externalReference r:id="rId2"/>
  </externalReferences>
  <definedNames>
    <definedName name="_xlnm.Print_Titles" localSheetId="0">'2023'!$A:$C,'2023'!$3:$5</definedName>
  </definedNames>
  <calcPr calcId="144525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P48" i="4" s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P11" i="4" l="1"/>
  <c r="P9" i="4"/>
  <c r="AC37" i="4"/>
  <c r="AC28" i="4"/>
  <c r="P13" i="4"/>
  <c r="AC40" i="4"/>
  <c r="AC41" i="4"/>
  <c r="AC42" i="4"/>
  <c r="AC43" i="4"/>
  <c r="AC44" i="4"/>
  <c r="AC45" i="4"/>
  <c r="AC46" i="4"/>
  <c r="AC47" i="4"/>
  <c r="AC48" i="4"/>
  <c r="AC29" i="4"/>
  <c r="AC30" i="4"/>
  <c r="AC31" i="4"/>
  <c r="AC32" i="4"/>
  <c r="AC33" i="4"/>
  <c r="AC34" i="4"/>
  <c r="AC35" i="4"/>
  <c r="AC36" i="4"/>
  <c r="AC38" i="4"/>
  <c r="AC39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6" i="4"/>
  <c r="AC7" i="4"/>
  <c r="AC8" i="4"/>
  <c r="AC9" i="4"/>
  <c r="AC10" i="4"/>
  <c r="AC11" i="4"/>
  <c r="AC12" i="4"/>
  <c r="P6" i="4"/>
  <c r="P7" i="4"/>
  <c r="P8" i="4"/>
  <c r="P10" i="4"/>
  <c r="P12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</calcChain>
</file>

<file path=xl/sharedStrings.xml><?xml version="1.0" encoding="utf-8"?>
<sst xmlns="http://schemas.openxmlformats.org/spreadsheetml/2006/main" count="132" uniqueCount="64">
  <si>
    <t>µwgK bs</t>
  </si>
  <si>
    <t>,,</t>
  </si>
  <si>
    <t>KjvB t</t>
  </si>
  <si>
    <t>gvk</t>
  </si>
  <si>
    <t>gmyi</t>
  </si>
  <si>
    <t>gyM</t>
  </si>
  <si>
    <t>c‡Y¨i bvg</t>
  </si>
  <si>
    <t>‡Lmvix</t>
  </si>
  <si>
    <t>Wvjt</t>
  </si>
  <si>
    <t>gvk †MvUv</t>
  </si>
  <si>
    <t>fvsMv</t>
  </si>
  <si>
    <t>gmyi-‡`kx-‡MvUv</t>
  </si>
  <si>
    <t>gUi-‡`kx</t>
  </si>
  <si>
    <t>,,   Avg`vbxK…Z</t>
  </si>
  <si>
    <t>‰ZjexR t</t>
  </si>
  <si>
    <t>mwilv</t>
  </si>
  <si>
    <t>wZwl</t>
  </si>
  <si>
    <t>wZj</t>
  </si>
  <si>
    <t>ev`vg</t>
  </si>
  <si>
    <t>ˆZj t</t>
  </si>
  <si>
    <t>mqvweb</t>
  </si>
  <si>
    <t>cvg</t>
  </si>
  <si>
    <t>mwâ wN(WvjWv)</t>
  </si>
  <si>
    <t>evUvi A‡qj</t>
  </si>
  <si>
    <t>bvwi‡Kj</t>
  </si>
  <si>
    <t>ˆLj t</t>
  </si>
  <si>
    <t>Ab¨vb¨</t>
  </si>
  <si>
    <t>gmjv t</t>
  </si>
  <si>
    <t>imyb-‡`kx</t>
  </si>
  <si>
    <t>ïKbv gwiP</t>
  </si>
  <si>
    <t>KvuPv gwiP</t>
  </si>
  <si>
    <t>Av`v-‡`kx</t>
  </si>
  <si>
    <t>wcuqvR-‡`kx</t>
  </si>
  <si>
    <t>‡Qvjv</t>
  </si>
  <si>
    <t>gUi-we‡`kx</t>
  </si>
  <si>
    <t>gyM-‡`kx</t>
  </si>
  <si>
    <t>‡Qvjv-‡MvUv</t>
  </si>
  <si>
    <t>‡Qvjv-fvsMv</t>
  </si>
  <si>
    <t>njy` †Mvj</t>
  </si>
  <si>
    <t>,,     j¤¦v</t>
  </si>
  <si>
    <t>awbqv cyivZb</t>
  </si>
  <si>
    <t>,,      bZyb</t>
  </si>
  <si>
    <t>,,  Avg`vbxK…Z</t>
  </si>
  <si>
    <t xml:space="preserve">    ,,      fvsMv</t>
  </si>
  <si>
    <t xml:space="preserve">    ,,     we‡`kx  </t>
  </si>
  <si>
    <t>cvBKvix evRvi `i(KzB›Uvj/UvKvq)</t>
  </si>
  <si>
    <t>LyPiv evRvi `i(‡KwR/UvKvq)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</si>
  <si>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</si>
  <si>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</si>
  <si>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</si>
  <si>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</si>
  <si>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</si>
  <si>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</si>
  <si>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</si>
  <si>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</si>
  <si>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</si>
  <si>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</si>
  <si>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</si>
  <si>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</si>
  <si>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</si>
  <si>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</si>
  <si>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mvj-2023</t>
  </si>
  <si>
    <t>-</t>
  </si>
  <si>
    <t>কৃষি বিপণন অধিদপ্তর, খামারবাড়ি, ফার্মগেট, ঢাকা-১২১৫, 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</si>
</sst>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1"/>
      <name val="SutonnyMJ"/>
    </font>
    <font>
      <sz val="14"/>
      <name val="Nikosh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166" fontId="8" fillId="0" borderId="0" xfId="1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" fontId="3" fillId="2" borderId="6" xfId="0" quotePrefix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1" applyNumberFormat="1" applyFont="1" applyFill="1" applyBorder="1" applyAlignment="1">
      <alignment horizontal="center" vertical="center" wrapText="1"/>
    </xf>
    <xf numFmtId="2" fontId="13" fillId="2" borderId="6" xfId="0" quotePrefix="1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65" fontId="3" fillId="3" borderId="6" xfId="1" quotePrefix="1" applyNumberFormat="1" applyFont="1" applyFill="1" applyBorder="1" applyAlignment="1">
      <alignment horizontal="center" vertical="center"/>
    </xf>
    <xf numFmtId="43" fontId="3" fillId="3" borderId="6" xfId="1" quotePrefix="1" applyNumberFormat="1" applyFont="1" applyFill="1" applyBorder="1" applyAlignment="1">
      <alignment horizontal="center" vertical="center"/>
    </xf>
    <xf numFmtId="43" fontId="13" fillId="3" borderId="6" xfId="1" quotePrefix="1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-2/03.%20March-%202023%20(Research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ut put Wholesale"/>
      <sheetName val="Out put Retail"/>
      <sheetName val="Monthly Districe wise Price W&amp;R"/>
    </sheetNames>
    <sheetDataSet>
      <sheetData sheetId="0"/>
      <sheetData sheetId="1">
        <row r="86">
          <cell r="F86">
            <v>10292.050000000001</v>
          </cell>
        </row>
        <row r="87">
          <cell r="F87">
            <v>8898.8333333333321</v>
          </cell>
        </row>
        <row r="88">
          <cell r="F88">
            <v>9102.2727272727279</v>
          </cell>
        </row>
        <row r="89">
          <cell r="F89">
            <v>8520.3577777777773</v>
          </cell>
        </row>
        <row r="90">
          <cell r="F90">
            <v>7201.875</v>
          </cell>
        </row>
        <row r="91">
          <cell r="F91">
            <v>6084.4655172413795</v>
          </cell>
        </row>
        <row r="92">
          <cell r="F92">
            <v>5650.3205128205136</v>
          </cell>
        </row>
        <row r="93">
          <cell r="F93">
            <v>11761.875</v>
          </cell>
        </row>
        <row r="94">
          <cell r="F94">
            <v>12757.272727272728</v>
          </cell>
        </row>
        <row r="95">
          <cell r="F95">
            <v>12287.002185792349</v>
          </cell>
        </row>
        <row r="96">
          <cell r="F96">
            <v>12005.9375</v>
          </cell>
        </row>
        <row r="97">
          <cell r="F97">
            <v>10119.088541666668</v>
          </cell>
        </row>
        <row r="98">
          <cell r="F98">
            <v>11603.645833333334</v>
          </cell>
        </row>
        <row r="99">
          <cell r="F99">
            <v>8401.9918699187001</v>
          </cell>
        </row>
        <row r="100">
          <cell r="F100">
            <v>8383.2250000000004</v>
          </cell>
        </row>
        <row r="101">
          <cell r="F101">
            <v>8825</v>
          </cell>
        </row>
        <row r="102">
          <cell r="F102">
            <v>6344.771929824562</v>
          </cell>
        </row>
        <row r="103">
          <cell r="F103">
            <v>7359.7231638418079</v>
          </cell>
        </row>
        <row r="104">
          <cell r="F104">
            <v>8027.4171568627453</v>
          </cell>
        </row>
        <row r="105">
          <cell r="F105">
            <v>11250</v>
          </cell>
        </row>
        <row r="106">
          <cell r="F106">
            <v>10606.666666666666</v>
          </cell>
        </row>
        <row r="107">
          <cell r="F107">
            <v>13528.2</v>
          </cell>
        </row>
        <row r="108">
          <cell r="F108">
            <v>21724.073846153846</v>
          </cell>
        </row>
        <row r="109">
          <cell r="F109">
            <v>16705.194615384615</v>
          </cell>
        </row>
        <row r="110">
          <cell r="F110">
            <v>12369.504032258064</v>
          </cell>
        </row>
        <row r="111">
          <cell r="F111">
            <v>15510.568000000001</v>
          </cell>
        </row>
        <row r="112">
          <cell r="F112">
            <v>68250</v>
          </cell>
        </row>
        <row r="113">
          <cell r="F113">
            <v>33741.096666666665</v>
          </cell>
        </row>
        <row r="114">
          <cell r="F114">
            <v>4376.9853658536585</v>
          </cell>
        </row>
        <row r="115">
          <cell r="F115">
            <v>4228.125</v>
          </cell>
        </row>
        <row r="116">
          <cell r="F116">
            <v>4658.333333333333</v>
          </cell>
        </row>
        <row r="117">
          <cell r="F117">
            <v>2738.6058201058199</v>
          </cell>
        </row>
        <row r="118">
          <cell r="F118">
            <v>2904.6491228070176</v>
          </cell>
        </row>
        <row r="119">
          <cell r="F119">
            <v>8596.4520202020212</v>
          </cell>
        </row>
        <row r="120">
          <cell r="F120">
            <v>12969.173333333332</v>
          </cell>
        </row>
        <row r="121">
          <cell r="F121">
            <v>37123.461979166663</v>
          </cell>
        </row>
        <row r="122">
          <cell r="F122">
            <v>7659.9004975124371</v>
          </cell>
        </row>
        <row r="123">
          <cell r="F123">
            <v>9988.2765151515141</v>
          </cell>
        </row>
        <row r="124">
          <cell r="F124">
            <v>10754.094230769231</v>
          </cell>
        </row>
        <row r="125">
          <cell r="F125">
            <v>13539</v>
          </cell>
        </row>
        <row r="126">
          <cell r="F126">
            <v>14796.307471264368</v>
          </cell>
        </row>
        <row r="127">
          <cell r="F127">
            <v>11579.718604651163</v>
          </cell>
        </row>
        <row r="128">
          <cell r="F128">
            <v>10453.921568627453</v>
          </cell>
        </row>
      </sheetData>
      <sheetData sheetId="2">
        <row r="86">
          <cell r="F86">
            <v>112.21625000000002</v>
          </cell>
        </row>
        <row r="87">
          <cell r="F87">
            <v>93.927083333333329</v>
          </cell>
        </row>
        <row r="88">
          <cell r="F88">
            <v>102.97333333333333</v>
          </cell>
        </row>
        <row r="89">
          <cell r="F89">
            <v>86.127962962962954</v>
          </cell>
        </row>
        <row r="90">
          <cell r="F90">
            <v>81.158333333333331</v>
          </cell>
        </row>
        <row r="91">
          <cell r="F91">
            <v>66.419642857142847</v>
          </cell>
        </row>
        <row r="92">
          <cell r="F92">
            <v>62.886363636363633</v>
          </cell>
        </row>
        <row r="93">
          <cell r="F93">
            <v>127.31500000000001</v>
          </cell>
        </row>
        <row r="94">
          <cell r="F94">
            <v>136.49659090909091</v>
          </cell>
        </row>
        <row r="95">
          <cell r="F95">
            <v>131.4606182795699</v>
          </cell>
        </row>
        <row r="96">
          <cell r="F96">
            <v>106.97916666666667</v>
          </cell>
        </row>
        <row r="97">
          <cell r="F97">
            <v>108.65479797979798</v>
          </cell>
        </row>
        <row r="98">
          <cell r="F98">
            <v>124.71338383838382</v>
          </cell>
        </row>
        <row r="99">
          <cell r="F99">
            <v>91.024404761904776</v>
          </cell>
        </row>
        <row r="100">
          <cell r="F100">
            <v>90.64166666666668</v>
          </cell>
        </row>
        <row r="101">
          <cell r="F101">
            <v>95.320370370370384</v>
          </cell>
        </row>
        <row r="102">
          <cell r="F102">
            <v>68.717948717948715</v>
          </cell>
        </row>
        <row r="103">
          <cell r="F103">
            <v>79.818682795698933</v>
          </cell>
        </row>
        <row r="104">
          <cell r="F104">
            <v>90.165999999999997</v>
          </cell>
        </row>
        <row r="105">
          <cell r="F105">
            <v>124.6</v>
          </cell>
        </row>
        <row r="106">
          <cell r="F106">
            <v>143.5</v>
          </cell>
        </row>
        <row r="107">
          <cell r="F107">
            <v>150.83928571428572</v>
          </cell>
        </row>
        <row r="108">
          <cell r="F108">
            <v>234.36527777777778</v>
          </cell>
        </row>
        <row r="109">
          <cell r="F109">
            <v>172.18544776119398</v>
          </cell>
        </row>
        <row r="110">
          <cell r="F110">
            <v>128.64543010752692</v>
          </cell>
        </row>
        <row r="111">
          <cell r="F111">
            <v>168.46057692307693</v>
          </cell>
        </row>
        <row r="112">
          <cell r="F112">
            <v>856.66666666666663</v>
          </cell>
        </row>
        <row r="113">
          <cell r="F113">
            <v>359.30303030303031</v>
          </cell>
        </row>
        <row r="114">
          <cell r="F114">
            <v>48.598809523809528</v>
          </cell>
        </row>
        <row r="115">
          <cell r="F115">
            <v>46.625</v>
          </cell>
        </row>
        <row r="116">
          <cell r="F116">
            <v>51.75</v>
          </cell>
        </row>
        <row r="117">
          <cell r="F117">
            <v>32.527435897435893</v>
          </cell>
        </row>
        <row r="118">
          <cell r="F118">
            <v>33.7078947368421</v>
          </cell>
        </row>
        <row r="119">
          <cell r="F119">
            <v>97.716414141414148</v>
          </cell>
        </row>
        <row r="120">
          <cell r="F120">
            <v>147.3345238095238</v>
          </cell>
        </row>
        <row r="121">
          <cell r="F121">
            <v>410.69651741293535</v>
          </cell>
        </row>
        <row r="122">
          <cell r="F122">
            <v>92.113602941176481</v>
          </cell>
        </row>
        <row r="123">
          <cell r="F123">
            <v>118.72611111111111</v>
          </cell>
        </row>
        <row r="124">
          <cell r="F124">
            <v>124.36153846153846</v>
          </cell>
        </row>
        <row r="125">
          <cell r="F125">
            <v>152.18076923076922</v>
          </cell>
        </row>
        <row r="126">
          <cell r="F126">
            <v>163.96002824858758</v>
          </cell>
        </row>
        <row r="127">
          <cell r="F127">
            <v>134.15909090909091</v>
          </cell>
        </row>
        <row r="128">
          <cell r="F128">
            <v>118.71875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tabSelected="1" zoomScaleNormal="95" workbookViewId="0">
      <pane xSplit="3" ySplit="5" topLeftCell="D33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1.95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4" width="8.140625" style="12" customWidth="1"/>
    <col min="5" max="5" width="8.5703125" style="12" customWidth="1"/>
    <col min="6" max="13" width="8.140625" style="12" customWidth="1"/>
    <col min="14" max="14" width="7.7109375" style="12" customWidth="1"/>
    <col min="15" max="15" width="7.42578125" style="12" customWidth="1"/>
    <col min="16" max="16" width="9.7109375" style="12" customWidth="1"/>
    <col min="17" max="27" width="8.140625" style="14" customWidth="1"/>
    <col min="28" max="28" width="7.5703125" style="14" customWidth="1"/>
    <col min="29" max="29" width="9" style="12" customWidth="1"/>
    <col min="30" max="49" width="8.140625" style="14" customWidth="1"/>
    <col min="50" max="16384" width="9.140625" style="14"/>
  </cols>
  <sheetData>
    <row r="1" spans="1:30" ht="21.95" customHeight="1" x14ac:dyDescent="0.2">
      <c r="A1" s="42" t="s">
        <v>63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30" s="20" customFormat="1" ht="21.95" customHeight="1" x14ac:dyDescent="0.2">
      <c r="A2" s="24"/>
      <c r="B2" s="24"/>
      <c r="C2" s="24"/>
      <c r="D2" s="44" t="s">
        <v>47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 t="s">
        <v>47</v>
      </c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19"/>
    </row>
    <row r="3" spans="1:30" s="22" customFormat="1" ht="21.95" customHeight="1" x14ac:dyDescent="0.2">
      <c r="A3" s="25"/>
      <c r="B3" s="25"/>
      <c r="C3" s="25"/>
      <c r="D3" s="46" t="s">
        <v>45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 t="s">
        <v>46</v>
      </c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27"/>
      <c r="AD3" s="21"/>
    </row>
    <row r="4" spans="1:30" s="1" customFormat="1" ht="21.95" customHeight="1" x14ac:dyDescent="0.2">
      <c r="A4" s="45" t="s">
        <v>0</v>
      </c>
      <c r="B4" s="45" t="s">
        <v>6</v>
      </c>
      <c r="C4" s="45"/>
      <c r="D4" s="47" t="s">
        <v>61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 t="s">
        <v>61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13"/>
    </row>
    <row r="5" spans="1:30" s="1" customFormat="1" ht="21.95" customHeight="1" x14ac:dyDescent="0.2">
      <c r="A5" s="45"/>
      <c r="B5" s="45"/>
      <c r="C5" s="45"/>
      <c r="D5" s="31" t="s">
        <v>48</v>
      </c>
      <c r="E5" s="31" t="s">
        <v>49</v>
      </c>
      <c r="F5" s="31" t="s">
        <v>50</v>
      </c>
      <c r="G5" s="31" t="s">
        <v>51</v>
      </c>
      <c r="H5" s="31" t="s">
        <v>52</v>
      </c>
      <c r="I5" s="31" t="s">
        <v>53</v>
      </c>
      <c r="J5" s="31" t="s">
        <v>54</v>
      </c>
      <c r="K5" s="31" t="s">
        <v>55</v>
      </c>
      <c r="L5" s="31" t="s">
        <v>56</v>
      </c>
      <c r="M5" s="31" t="s">
        <v>57</v>
      </c>
      <c r="N5" s="31" t="s">
        <v>58</v>
      </c>
      <c r="O5" s="32" t="s">
        <v>59</v>
      </c>
      <c r="P5" s="34" t="s">
        <v>60</v>
      </c>
      <c r="Q5" s="31" t="s">
        <v>48</v>
      </c>
      <c r="R5" s="31" t="s">
        <v>49</v>
      </c>
      <c r="S5" s="31" t="s">
        <v>50</v>
      </c>
      <c r="T5" s="31" t="s">
        <v>51</v>
      </c>
      <c r="U5" s="31" t="s">
        <v>52</v>
      </c>
      <c r="V5" s="31" t="s">
        <v>53</v>
      </c>
      <c r="W5" s="31" t="s">
        <v>54</v>
      </c>
      <c r="X5" s="31" t="s">
        <v>55</v>
      </c>
      <c r="Y5" s="31" t="s">
        <v>56</v>
      </c>
      <c r="Z5" s="31" t="s">
        <v>57</v>
      </c>
      <c r="AA5" s="31" t="s">
        <v>58</v>
      </c>
      <c r="AB5" s="32" t="s">
        <v>59</v>
      </c>
      <c r="AC5" s="35" t="s">
        <v>60</v>
      </c>
      <c r="AD5" s="23"/>
    </row>
    <row r="6" spans="1:30" ht="21.95" customHeight="1" x14ac:dyDescent="0.2">
      <c r="A6" s="6">
        <v>1</v>
      </c>
      <c r="B6" s="7" t="s">
        <v>2</v>
      </c>
      <c r="C6" s="9" t="s">
        <v>3</v>
      </c>
      <c r="D6" s="33">
        <v>9810.2272727272721</v>
      </c>
      <c r="E6" s="37">
        <v>10046.557971014494</v>
      </c>
      <c r="F6" s="33">
        <f>'[1]Out put Wholesale'!F86</f>
        <v>10292.050000000001</v>
      </c>
      <c r="G6" s="33">
        <v>10608.061594202898</v>
      </c>
      <c r="H6" s="33">
        <v>10965.90909090909</v>
      </c>
      <c r="I6" s="33">
        <v>11154.375</v>
      </c>
      <c r="J6" s="38">
        <v>11575</v>
      </c>
      <c r="K6" s="33">
        <v>12136.075000000001</v>
      </c>
      <c r="L6" s="33">
        <v>12469.583333333334</v>
      </c>
      <c r="M6" s="33">
        <v>12666.123188405798</v>
      </c>
      <c r="N6" s="33">
        <v>13072.993827160493</v>
      </c>
      <c r="O6" s="37">
        <v>12683.5</v>
      </c>
      <c r="P6" s="39">
        <f t="shared" ref="P6:P34" si="0">AVERAGE(D6:O6)</f>
        <v>11456.704689812779</v>
      </c>
      <c r="Q6" s="36">
        <v>108.26190476190476</v>
      </c>
      <c r="R6" s="36">
        <v>110.09722222222221</v>
      </c>
      <c r="S6" s="36">
        <f>'[1]Out put Retail'!F86</f>
        <v>112.21625000000002</v>
      </c>
      <c r="T6" s="36">
        <v>115.43849206349205</v>
      </c>
      <c r="U6" s="36">
        <v>118.80375000000001</v>
      </c>
      <c r="V6" s="36">
        <v>122.82638888888889</v>
      </c>
      <c r="W6" s="36">
        <v>125.74305555555556</v>
      </c>
      <c r="X6" s="36">
        <v>132.17499999999998</v>
      </c>
      <c r="Y6" s="36">
        <v>134.54166666666666</v>
      </c>
      <c r="Z6" s="36">
        <v>137.625</v>
      </c>
      <c r="AA6" s="36">
        <v>140.06153846153845</v>
      </c>
      <c r="AB6" s="36">
        <v>138.43055555555554</v>
      </c>
      <c r="AC6" s="40">
        <f t="shared" ref="AC6:AC33" si="1">AVERAGE(Q6:AB6)</f>
        <v>124.68506868131867</v>
      </c>
      <c r="AD6" s="15"/>
    </row>
    <row r="7" spans="1:30" ht="21.95" customHeight="1" x14ac:dyDescent="0.2">
      <c r="A7" s="6">
        <v>2</v>
      </c>
      <c r="B7" s="3" t="s">
        <v>1</v>
      </c>
      <c r="C7" s="9" t="s">
        <v>4</v>
      </c>
      <c r="D7" s="33">
        <v>9115.2083333333339</v>
      </c>
      <c r="E7" s="37">
        <v>9114.375</v>
      </c>
      <c r="F7" s="33">
        <f>'[1]Out put Wholesale'!F87</f>
        <v>8898.8333333333321</v>
      </c>
      <c r="G7" s="33">
        <v>8459.0303030303039</v>
      </c>
      <c r="H7" s="33">
        <v>8489.1272727272735</v>
      </c>
      <c r="I7" s="33">
        <v>8387.5227272727279</v>
      </c>
      <c r="J7" s="38">
        <v>8395.5</v>
      </c>
      <c r="K7" s="33">
        <v>8377.1090909090908</v>
      </c>
      <c r="L7" s="33">
        <v>8659.8846153846152</v>
      </c>
      <c r="M7" s="33">
        <v>9300.9285714285706</v>
      </c>
      <c r="N7" s="33">
        <v>9442.5230769230766</v>
      </c>
      <c r="O7" s="37">
        <v>9411.2142857142862</v>
      </c>
      <c r="P7" s="39">
        <f>AVERAGE(D7:O7)</f>
        <v>8837.6047175047188</v>
      </c>
      <c r="Q7" s="36">
        <v>95.75</v>
      </c>
      <c r="R7" s="36">
        <v>95.5</v>
      </c>
      <c r="S7" s="36">
        <f>'[1]Out put Retail'!F87</f>
        <v>93.927083333333329</v>
      </c>
      <c r="T7" s="36">
        <v>87.888888888888886</v>
      </c>
      <c r="U7" s="36">
        <v>88.844444444444449</v>
      </c>
      <c r="V7" s="36">
        <v>88.277777777777771</v>
      </c>
      <c r="W7" s="36">
        <v>88.319444444444443</v>
      </c>
      <c r="X7" s="36">
        <v>88.066666666666663</v>
      </c>
      <c r="Y7" s="36">
        <v>89.787499999999994</v>
      </c>
      <c r="Z7" s="36">
        <v>99.962500000000006</v>
      </c>
      <c r="AA7" s="36">
        <v>102.28</v>
      </c>
      <c r="AB7" s="36">
        <v>101.42045454545455</v>
      </c>
      <c r="AC7" s="40">
        <f t="shared" si="1"/>
        <v>93.335396675084169</v>
      </c>
      <c r="AD7" s="15"/>
    </row>
    <row r="8" spans="1:30" ht="21.95" customHeight="1" x14ac:dyDescent="0.2">
      <c r="A8" s="6">
        <v>3</v>
      </c>
      <c r="B8" s="3" t="s">
        <v>1</v>
      </c>
      <c r="C8" s="9" t="s">
        <v>5</v>
      </c>
      <c r="D8" s="33">
        <v>9526.5151515151501</v>
      </c>
      <c r="E8" s="37">
        <v>9208.5227272727279</v>
      </c>
      <c r="F8" s="33">
        <f>'[1]Out put Wholesale'!F88</f>
        <v>9102.2727272727279</v>
      </c>
      <c r="G8" s="33">
        <v>8691.8269230769238</v>
      </c>
      <c r="H8" s="33">
        <v>8507.6857142857152</v>
      </c>
      <c r="I8" s="33">
        <v>8257.7166666666672</v>
      </c>
      <c r="J8" s="38">
        <v>8404.2142857142862</v>
      </c>
      <c r="K8" s="33">
        <v>8436.7857142857138</v>
      </c>
      <c r="L8" s="33">
        <v>8114.9038461538457</v>
      </c>
      <c r="M8" s="33">
        <v>8860.6666666666679</v>
      </c>
      <c r="N8" s="33">
        <v>9799.0199999999986</v>
      </c>
      <c r="O8" s="37">
        <v>10598.46875</v>
      </c>
      <c r="P8" s="39">
        <f>AVERAGE(D8:O8)</f>
        <v>8959.0499310758696</v>
      </c>
      <c r="Q8" s="36">
        <v>104.60227272727273</v>
      </c>
      <c r="R8" s="36">
        <v>103.8</v>
      </c>
      <c r="S8" s="36">
        <f>'[1]Out put Retail'!F88</f>
        <v>102.97333333333333</v>
      </c>
      <c r="T8" s="36">
        <v>95.965277777777771</v>
      </c>
      <c r="U8" s="36">
        <v>93.069230769230771</v>
      </c>
      <c r="V8" s="36">
        <v>93.8125</v>
      </c>
      <c r="W8" s="36">
        <v>93.552083333333329</v>
      </c>
      <c r="X8" s="36">
        <v>93.57692307692308</v>
      </c>
      <c r="Y8" s="36">
        <v>94.802083333333329</v>
      </c>
      <c r="Z8" s="36">
        <v>98.394230769230774</v>
      </c>
      <c r="AA8" s="36">
        <v>106.05892857142858</v>
      </c>
      <c r="AB8" s="36">
        <v>116.38333333333334</v>
      </c>
      <c r="AC8" s="40">
        <f t="shared" si="1"/>
        <v>99.749183085433103</v>
      </c>
      <c r="AD8" s="15"/>
    </row>
    <row r="9" spans="1:30" ht="21.95" customHeight="1" x14ac:dyDescent="0.2">
      <c r="A9" s="6">
        <v>4</v>
      </c>
      <c r="B9" s="3" t="s">
        <v>1</v>
      </c>
      <c r="C9" s="9" t="s">
        <v>33</v>
      </c>
      <c r="D9" s="33">
        <v>7691.2093495934951</v>
      </c>
      <c r="E9" s="37">
        <v>8081.5891472868216</v>
      </c>
      <c r="F9" s="33">
        <f>'[1]Out put Wholesale'!F89</f>
        <v>8520.3577777777773</v>
      </c>
      <c r="G9" s="33">
        <v>7965.5760869565229</v>
      </c>
      <c r="H9" s="33">
        <v>7739.1782608695657</v>
      </c>
      <c r="I9" s="33">
        <v>7603</v>
      </c>
      <c r="J9" s="38">
        <v>7518.760869565217</v>
      </c>
      <c r="K9" s="33">
        <v>7424.9468085106382</v>
      </c>
      <c r="L9" s="33">
        <v>7515.9574468085102</v>
      </c>
      <c r="M9" s="33">
        <v>7658.2322695035455</v>
      </c>
      <c r="N9" s="33">
        <v>7948.8604166666664</v>
      </c>
      <c r="O9" s="37">
        <v>8320.8238993710693</v>
      </c>
      <c r="P9" s="39">
        <f>AVERAGE(D9:O9)</f>
        <v>7832.3743610758183</v>
      </c>
      <c r="Q9" s="36">
        <v>82.899390243902445</v>
      </c>
      <c r="R9" s="36">
        <v>86.469961240310084</v>
      </c>
      <c r="S9" s="36">
        <f>'[1]Out put Retail'!F89</f>
        <v>86.127962962962954</v>
      </c>
      <c r="T9" s="36">
        <v>85.077898550724626</v>
      </c>
      <c r="U9" s="36">
        <v>82.989444444444459</v>
      </c>
      <c r="V9" s="36">
        <v>81.802777777777777</v>
      </c>
      <c r="W9" s="36">
        <v>80.440104166666671</v>
      </c>
      <c r="X9" s="36">
        <v>79.318923611111103</v>
      </c>
      <c r="Y9" s="36">
        <v>80.4140625</v>
      </c>
      <c r="Z9" s="36">
        <v>81.846354166666671</v>
      </c>
      <c r="AA9" s="36">
        <v>85.154500000000013</v>
      </c>
      <c r="AB9" s="36">
        <v>89.77</v>
      </c>
      <c r="AC9" s="40">
        <f t="shared" si="1"/>
        <v>83.525948305380567</v>
      </c>
      <c r="AD9" s="15"/>
    </row>
    <row r="10" spans="1:30" ht="21.95" customHeight="1" x14ac:dyDescent="0.2">
      <c r="A10" s="6">
        <v>5</v>
      </c>
      <c r="B10" s="3" t="s">
        <v>1</v>
      </c>
      <c r="C10" s="9" t="s">
        <v>12</v>
      </c>
      <c r="D10" s="33">
        <v>6332.03125</v>
      </c>
      <c r="E10" s="37">
        <v>7319.53125</v>
      </c>
      <c r="F10" s="33">
        <f>'[1]Out put Wholesale'!F90</f>
        <v>7201.875</v>
      </c>
      <c r="G10" s="33">
        <v>7111.78125</v>
      </c>
      <c r="H10" s="33">
        <v>6980.0249999999996</v>
      </c>
      <c r="I10" s="33">
        <v>6269.9761904761899</v>
      </c>
      <c r="J10" s="38">
        <v>6142</v>
      </c>
      <c r="K10" s="33">
        <v>6175.4285714285716</v>
      </c>
      <c r="L10" s="33">
        <v>6630.53125</v>
      </c>
      <c r="M10" s="33">
        <v>6870.895833333333</v>
      </c>
      <c r="N10" s="33">
        <v>6986.6</v>
      </c>
      <c r="O10" s="37">
        <v>6941.795454545455</v>
      </c>
      <c r="P10" s="39">
        <f>AVERAGE(D10:O10)</f>
        <v>6746.8725874819638</v>
      </c>
      <c r="Q10" s="36">
        <v>67.833333333333329</v>
      </c>
      <c r="R10" s="36">
        <v>81.208333333333329</v>
      </c>
      <c r="S10" s="36">
        <f>'[1]Out put Retail'!F90</f>
        <v>81.158333333333331</v>
      </c>
      <c r="T10" s="36">
        <v>80.270833333333329</v>
      </c>
      <c r="U10" s="36">
        <v>77.149999999999991</v>
      </c>
      <c r="V10" s="36">
        <v>69.075000000000003</v>
      </c>
      <c r="W10" s="36">
        <v>67.75</v>
      </c>
      <c r="X10" s="36">
        <v>68.239999999999995</v>
      </c>
      <c r="Y10" s="36">
        <v>73.083333333333329</v>
      </c>
      <c r="Z10" s="36">
        <v>73.446428571428569</v>
      </c>
      <c r="AA10" s="36">
        <v>76.257142857142853</v>
      </c>
      <c r="AB10" s="36">
        <v>75.527777777777771</v>
      </c>
      <c r="AC10" s="40">
        <f t="shared" si="1"/>
        <v>74.250042989417977</v>
      </c>
      <c r="AD10" s="15"/>
    </row>
    <row r="11" spans="1:30" ht="21.95" customHeight="1" x14ac:dyDescent="0.2">
      <c r="A11" s="6">
        <v>6</v>
      </c>
      <c r="B11" s="3" t="s">
        <v>1</v>
      </c>
      <c r="C11" s="9" t="s">
        <v>34</v>
      </c>
      <c r="D11" s="33">
        <v>6059.8456790123464</v>
      </c>
      <c r="E11" s="37">
        <v>6088.6111111111104</v>
      </c>
      <c r="F11" s="33">
        <f>'[1]Out put Wholesale'!F91</f>
        <v>6084.4655172413795</v>
      </c>
      <c r="G11" s="33">
        <v>6032.8017241379312</v>
      </c>
      <c r="H11" s="33">
        <v>5958.0344827586205</v>
      </c>
      <c r="I11" s="33">
        <v>5852.6293103448279</v>
      </c>
      <c r="J11" s="38">
        <v>5733.3888888888887</v>
      </c>
      <c r="K11" s="33">
        <v>5582.7777777777774</v>
      </c>
      <c r="L11" s="33">
        <v>5649.708333333333</v>
      </c>
      <c r="M11" s="33">
        <v>5684.666666666667</v>
      </c>
      <c r="N11" s="33">
        <v>5679.7833333333338</v>
      </c>
      <c r="O11" s="37">
        <v>5631.8145161290322</v>
      </c>
      <c r="P11" s="39">
        <f t="shared" si="0"/>
        <v>5836.5439450612712</v>
      </c>
      <c r="Q11" s="36">
        <v>65.876602564102555</v>
      </c>
      <c r="R11" s="36">
        <v>66.396551724137936</v>
      </c>
      <c r="S11" s="36">
        <f>'[1]Out put Retail'!F91</f>
        <v>66.419642857142847</v>
      </c>
      <c r="T11" s="36">
        <v>65.586309523809533</v>
      </c>
      <c r="U11" s="36">
        <v>65</v>
      </c>
      <c r="V11" s="36">
        <v>64.004464285714292</v>
      </c>
      <c r="W11" s="36">
        <v>62.711206896551722</v>
      </c>
      <c r="X11" s="36">
        <v>61.059259259259264</v>
      </c>
      <c r="Y11" s="36">
        <v>61.920833333333334</v>
      </c>
      <c r="Z11" s="36">
        <v>62.35</v>
      </c>
      <c r="AA11" s="36">
        <v>62.633333333333326</v>
      </c>
      <c r="AB11" s="36">
        <v>62.012096774193552</v>
      </c>
      <c r="AC11" s="40">
        <f t="shared" si="1"/>
        <v>63.830858379298199</v>
      </c>
      <c r="AD11" s="15"/>
    </row>
    <row r="12" spans="1:30" ht="21.95" customHeight="1" x14ac:dyDescent="0.2">
      <c r="A12" s="6">
        <v>7</v>
      </c>
      <c r="B12" s="4" t="s">
        <v>1</v>
      </c>
      <c r="C12" s="5" t="s">
        <v>7</v>
      </c>
      <c r="D12" s="33">
        <v>5807.3784722222217</v>
      </c>
      <c r="E12" s="37">
        <v>5796.4285714285716</v>
      </c>
      <c r="F12" s="33">
        <f>'[1]Out put Wholesale'!F92</f>
        <v>5650.3205128205136</v>
      </c>
      <c r="G12" s="33">
        <v>5600.8055555555557</v>
      </c>
      <c r="H12" s="33">
        <v>5792.7</v>
      </c>
      <c r="I12" s="33">
        <v>5718.9111111111115</v>
      </c>
      <c r="J12" s="38">
        <v>5698.8</v>
      </c>
      <c r="K12" s="33">
        <v>5725.9000000000005</v>
      </c>
      <c r="L12" s="33">
        <v>5934.6538461538457</v>
      </c>
      <c r="M12" s="33">
        <v>6225.166666666667</v>
      </c>
      <c r="N12" s="33">
        <v>6361.9593750000004</v>
      </c>
      <c r="O12" s="37">
        <v>6694.5</v>
      </c>
      <c r="P12" s="39">
        <f t="shared" si="0"/>
        <v>5917.2936759132062</v>
      </c>
      <c r="Q12" s="36">
        <v>62.772727272727273</v>
      </c>
      <c r="R12" s="36">
        <v>62.701388888888886</v>
      </c>
      <c r="S12" s="36">
        <f>'[1]Out put Retail'!F92</f>
        <v>62.886363636363633</v>
      </c>
      <c r="T12" s="36">
        <v>62.07692307692308</v>
      </c>
      <c r="U12" s="36">
        <v>64.08461538461539</v>
      </c>
      <c r="V12" s="36">
        <v>63.333333333333336</v>
      </c>
      <c r="W12" s="36">
        <v>61.125</v>
      </c>
      <c r="X12" s="36">
        <v>62.010000000000005</v>
      </c>
      <c r="Y12" s="36">
        <v>63.284090909090907</v>
      </c>
      <c r="Z12" s="36">
        <v>66.17307692307692</v>
      </c>
      <c r="AA12" s="36">
        <v>70.061904761904756</v>
      </c>
      <c r="AB12" s="36">
        <v>73.4765625</v>
      </c>
      <c r="AC12" s="40">
        <f t="shared" si="1"/>
        <v>64.498832223910355</v>
      </c>
      <c r="AD12" s="15"/>
    </row>
    <row r="13" spans="1:30" ht="21.95" customHeight="1" x14ac:dyDescent="0.2">
      <c r="A13" s="6">
        <v>8</v>
      </c>
      <c r="B13" s="8" t="s">
        <v>8</v>
      </c>
      <c r="C13" s="9" t="s">
        <v>9</v>
      </c>
      <c r="D13" s="33">
        <v>11652.5</v>
      </c>
      <c r="E13" s="37">
        <v>11676.25</v>
      </c>
      <c r="F13" s="33">
        <f>'[1]Out put Wholesale'!F93</f>
        <v>11761.875</v>
      </c>
      <c r="G13" s="33">
        <v>12076.25</v>
      </c>
      <c r="H13" s="33">
        <v>12016.052631578947</v>
      </c>
      <c r="I13" s="33">
        <v>12306.666666666666</v>
      </c>
      <c r="J13" s="38">
        <v>13139.444444444443</v>
      </c>
      <c r="K13" s="33">
        <v>13506.25</v>
      </c>
      <c r="L13" s="33">
        <v>14017.64705882353</v>
      </c>
      <c r="M13" s="33">
        <v>14218.382352941177</v>
      </c>
      <c r="N13" s="33">
        <v>14109.583333333334</v>
      </c>
      <c r="O13" s="37">
        <v>14622.348484848486</v>
      </c>
      <c r="P13" s="39">
        <f t="shared" si="0"/>
        <v>12925.270831053049</v>
      </c>
      <c r="Q13" s="36">
        <v>129.31578947368422</v>
      </c>
      <c r="R13" s="36">
        <v>127.06874999999999</v>
      </c>
      <c r="S13" s="36">
        <f>'[1]Out put Retail'!F93</f>
        <v>127.31500000000001</v>
      </c>
      <c r="T13" s="36">
        <v>130.19374999999999</v>
      </c>
      <c r="U13" s="36">
        <v>131.68421052631578</v>
      </c>
      <c r="V13" s="36">
        <v>132.16666666666666</v>
      </c>
      <c r="W13" s="36">
        <v>143.65625</v>
      </c>
      <c r="X13" s="36">
        <v>146.94117647058823</v>
      </c>
      <c r="Y13" s="36">
        <v>142.21296296296293</v>
      </c>
      <c r="Z13" s="36">
        <v>153.22222222222223</v>
      </c>
      <c r="AA13" s="36">
        <v>155.24325396825398</v>
      </c>
      <c r="AB13" s="36">
        <v>159.625</v>
      </c>
      <c r="AC13" s="40">
        <f t="shared" si="1"/>
        <v>139.88708602422449</v>
      </c>
      <c r="AD13" s="15"/>
    </row>
    <row r="14" spans="1:30" ht="21.95" customHeight="1" x14ac:dyDescent="0.2">
      <c r="A14" s="6">
        <v>9</v>
      </c>
      <c r="B14" s="3" t="s">
        <v>1</v>
      </c>
      <c r="C14" s="9" t="s">
        <v>10</v>
      </c>
      <c r="D14" s="33">
        <v>12404.891304347826</v>
      </c>
      <c r="E14" s="37">
        <v>12590.57971014493</v>
      </c>
      <c r="F14" s="33">
        <f>'[1]Out put Wholesale'!F94</f>
        <v>12757.272727272728</v>
      </c>
      <c r="G14" s="33">
        <v>12816.576086956522</v>
      </c>
      <c r="H14" s="33">
        <v>13119.375</v>
      </c>
      <c r="I14" s="33">
        <v>13731.159420289854</v>
      </c>
      <c r="J14" s="38">
        <v>14628.40909090909</v>
      </c>
      <c r="K14" s="33">
        <v>14975.238095238095</v>
      </c>
      <c r="L14" s="33">
        <v>15080.952380952382</v>
      </c>
      <c r="M14" s="33">
        <v>15112.5</v>
      </c>
      <c r="N14" s="33">
        <v>15733.8</v>
      </c>
      <c r="O14" s="37">
        <v>15610.648148148148</v>
      </c>
      <c r="P14" s="39">
        <f t="shared" si="0"/>
        <v>14046.78349702163</v>
      </c>
      <c r="Q14" s="36">
        <v>133.01630434782609</v>
      </c>
      <c r="R14" s="36">
        <v>134.82789855072463</v>
      </c>
      <c r="S14" s="36">
        <f>'[1]Out put Retail'!F94</f>
        <v>136.49659090909091</v>
      </c>
      <c r="T14" s="36">
        <v>137.23731884057972</v>
      </c>
      <c r="U14" s="36">
        <v>140.15937499999998</v>
      </c>
      <c r="V14" s="36">
        <v>146.93659420289856</v>
      </c>
      <c r="W14" s="36">
        <v>155.89204545454547</v>
      </c>
      <c r="X14" s="36">
        <v>158.98636363636362</v>
      </c>
      <c r="Y14" s="36">
        <v>159.11309523809524</v>
      </c>
      <c r="Z14" s="36">
        <v>159.40340909090909</v>
      </c>
      <c r="AA14" s="36">
        <v>164.11250000000001</v>
      </c>
      <c r="AB14" s="36">
        <v>165.96153846153845</v>
      </c>
      <c r="AC14" s="40">
        <f t="shared" si="1"/>
        <v>149.34525281104763</v>
      </c>
      <c r="AD14" s="15"/>
    </row>
    <row r="15" spans="1:30" ht="21.95" customHeight="1" x14ac:dyDescent="0.2">
      <c r="A15" s="6">
        <v>10</v>
      </c>
      <c r="B15" s="3" t="s">
        <v>1</v>
      </c>
      <c r="C15" s="9" t="s">
        <v>11</v>
      </c>
      <c r="D15" s="33">
        <v>12320.218579234974</v>
      </c>
      <c r="E15" s="37">
        <v>12278.888888888887</v>
      </c>
      <c r="F15" s="33">
        <f>'[1]Out put Wholesale'!F95</f>
        <v>12287.002185792349</v>
      </c>
      <c r="G15" s="33">
        <v>12311.647540983606</v>
      </c>
      <c r="H15" s="33">
        <v>12274.180327868853</v>
      </c>
      <c r="I15" s="33">
        <v>12190.77868852459</v>
      </c>
      <c r="J15" s="38">
        <v>12062.298387096775</v>
      </c>
      <c r="K15" s="33">
        <v>12000.833333333334</v>
      </c>
      <c r="L15" s="33">
        <v>12121.926229508197</v>
      </c>
      <c r="M15" s="33">
        <v>12217.745901639344</v>
      </c>
      <c r="N15" s="33">
        <v>12393.893442622952</v>
      </c>
      <c r="O15" s="37">
        <v>12491.369047619048</v>
      </c>
      <c r="P15" s="39">
        <f t="shared" si="0"/>
        <v>12245.898546092742</v>
      </c>
      <c r="Q15" s="36">
        <v>131.3198924731183</v>
      </c>
      <c r="R15" s="36">
        <v>131.26571038251365</v>
      </c>
      <c r="S15" s="36">
        <f>'[1]Out put Retail'!F95</f>
        <v>131.4606182795699</v>
      </c>
      <c r="T15" s="36">
        <v>131.26612903225808</v>
      </c>
      <c r="U15" s="36">
        <v>130.14354838709679</v>
      </c>
      <c r="V15" s="36">
        <v>129.07123655913978</v>
      </c>
      <c r="W15" s="36">
        <v>128.17338709677421</v>
      </c>
      <c r="X15" s="36">
        <v>127.15887096774192</v>
      </c>
      <c r="Y15" s="36">
        <v>128.56451612903226</v>
      </c>
      <c r="Z15" s="36">
        <v>129.7883064516129</v>
      </c>
      <c r="AA15" s="36">
        <v>131.61102150537633</v>
      </c>
      <c r="AB15" s="36">
        <v>132.70161290322579</v>
      </c>
      <c r="AC15" s="40">
        <f t="shared" si="1"/>
        <v>130.21040418062165</v>
      </c>
      <c r="AD15" s="15"/>
    </row>
    <row r="16" spans="1:30" ht="21.95" customHeight="1" x14ac:dyDescent="0.2">
      <c r="A16" s="6">
        <v>11</v>
      </c>
      <c r="B16" s="3" t="s">
        <v>1</v>
      </c>
      <c r="C16" s="9" t="s">
        <v>43</v>
      </c>
      <c r="D16" s="33">
        <v>13498.4375</v>
      </c>
      <c r="E16" s="37">
        <v>9679.1666666666661</v>
      </c>
      <c r="F16" s="33">
        <f>'[1]Out put Wholesale'!F96</f>
        <v>12005.9375</v>
      </c>
      <c r="G16" s="33">
        <v>11966.927083333334</v>
      </c>
      <c r="H16" s="33">
        <v>9649.4</v>
      </c>
      <c r="I16" s="33">
        <v>10439</v>
      </c>
      <c r="J16" s="38">
        <v>9710.75</v>
      </c>
      <c r="K16" s="33">
        <v>9654.7999999999993</v>
      </c>
      <c r="L16" s="33">
        <v>9784.5</v>
      </c>
      <c r="M16" s="33">
        <v>9851.5</v>
      </c>
      <c r="N16" s="33">
        <v>10955.185185185184</v>
      </c>
      <c r="O16" s="37">
        <v>12077.403846153846</v>
      </c>
      <c r="P16" s="39">
        <f t="shared" si="0"/>
        <v>10772.750648444919</v>
      </c>
      <c r="Q16" s="36">
        <v>106.27173913043478</v>
      </c>
      <c r="R16" s="36">
        <v>105.09413580246915</v>
      </c>
      <c r="S16" s="36">
        <f>'[1]Out put Retail'!F96</f>
        <v>106.97916666666667</v>
      </c>
      <c r="T16" s="36">
        <v>106.10737179487181</v>
      </c>
      <c r="U16" s="36">
        <v>105.395</v>
      </c>
      <c r="V16" s="36">
        <v>104.34895833333331</v>
      </c>
      <c r="W16" s="36">
        <v>103.58333333333333</v>
      </c>
      <c r="X16" s="36">
        <v>102.508</v>
      </c>
      <c r="Y16" s="36">
        <v>104.22499999999999</v>
      </c>
      <c r="Z16" s="36">
        <v>106.06</v>
      </c>
      <c r="AA16" s="36">
        <v>110.68518518518519</v>
      </c>
      <c r="AB16" s="36">
        <v>111.92307692307692</v>
      </c>
      <c r="AC16" s="40">
        <f t="shared" si="1"/>
        <v>106.09841393078095</v>
      </c>
      <c r="AD16" s="15"/>
    </row>
    <row r="17" spans="1:30" ht="21.95" customHeight="1" x14ac:dyDescent="0.2">
      <c r="A17" s="6">
        <v>12</v>
      </c>
      <c r="B17" s="3" t="s">
        <v>1</v>
      </c>
      <c r="C17" s="9" t="s">
        <v>44</v>
      </c>
      <c r="D17" s="33">
        <v>10350.390624999998</v>
      </c>
      <c r="E17" s="37">
        <v>10123.372395833334</v>
      </c>
      <c r="F17" s="33">
        <f>'[1]Out put Wholesale'!F97</f>
        <v>10119.088541666668</v>
      </c>
      <c r="G17" s="33">
        <v>9927.5755208333321</v>
      </c>
      <c r="H17" s="33">
        <v>9910.4375</v>
      </c>
      <c r="I17" s="33">
        <v>10697.403645833332</v>
      </c>
      <c r="J17" s="38">
        <v>10064.908854166668</v>
      </c>
      <c r="K17" s="33">
        <v>9830.7539682539682</v>
      </c>
      <c r="L17" s="33">
        <v>10179.160052910052</v>
      </c>
      <c r="M17" s="33">
        <v>10345.322580645161</v>
      </c>
      <c r="N17" s="33">
        <v>10642.864615384615</v>
      </c>
      <c r="O17" s="37">
        <v>10712.094696969696</v>
      </c>
      <c r="P17" s="39">
        <f t="shared" si="0"/>
        <v>10241.947749791403</v>
      </c>
      <c r="Q17" s="36">
        <v>108.27148437500001</v>
      </c>
      <c r="R17" s="36">
        <v>108.30448717948718</v>
      </c>
      <c r="S17" s="36">
        <f>'[1]Out put Retail'!F97</f>
        <v>108.65479797979798</v>
      </c>
      <c r="T17" s="36">
        <v>108.63952020202019</v>
      </c>
      <c r="U17" s="36">
        <v>106.49848484848485</v>
      </c>
      <c r="V17" s="36">
        <v>106.17550505050505</v>
      </c>
      <c r="W17" s="36">
        <v>106.72474747474747</v>
      </c>
      <c r="X17" s="36">
        <v>106.22923076923078</v>
      </c>
      <c r="Y17" s="36">
        <v>108.52435897435898</v>
      </c>
      <c r="Z17" s="36">
        <v>109.95703125</v>
      </c>
      <c r="AA17" s="36">
        <v>113.30492424242424</v>
      </c>
      <c r="AB17" s="36">
        <v>114.57765151515152</v>
      </c>
      <c r="AC17" s="40">
        <f t="shared" si="1"/>
        <v>108.82185198843401</v>
      </c>
      <c r="AD17" s="15"/>
    </row>
    <row r="18" spans="1:30" ht="21.95" customHeight="1" x14ac:dyDescent="0.2">
      <c r="A18" s="6">
        <v>13</v>
      </c>
      <c r="B18" s="3" t="s">
        <v>1</v>
      </c>
      <c r="C18" s="9" t="s">
        <v>35</v>
      </c>
      <c r="D18" s="33">
        <v>11587.760416666666</v>
      </c>
      <c r="E18" s="37">
        <v>11612.434895833334</v>
      </c>
      <c r="F18" s="33">
        <f>'[1]Out put Wholesale'!F98</f>
        <v>11603.645833333334</v>
      </c>
      <c r="G18" s="33">
        <v>11460.434895833334</v>
      </c>
      <c r="H18" s="33">
        <v>11341.759375</v>
      </c>
      <c r="I18" s="33">
        <v>11743.229166666666</v>
      </c>
      <c r="J18" s="38">
        <v>11241.015625</v>
      </c>
      <c r="K18" s="33">
        <v>11170.078125</v>
      </c>
      <c r="L18" s="33">
        <v>11341.536458333332</v>
      </c>
      <c r="M18" s="33">
        <v>11506.868489583332</v>
      </c>
      <c r="N18" s="33">
        <v>12051.060606060606</v>
      </c>
      <c r="O18" s="37">
        <v>12563.308457711442</v>
      </c>
      <c r="P18" s="39">
        <f t="shared" si="0"/>
        <v>11601.927695418504</v>
      </c>
      <c r="Q18" s="36">
        <v>124.677734375</v>
      </c>
      <c r="R18" s="36">
        <v>124.94444444444443</v>
      </c>
      <c r="S18" s="36">
        <f>'[1]Out put Retail'!F98</f>
        <v>124.71338383838382</v>
      </c>
      <c r="T18" s="36">
        <v>123.39393939393939</v>
      </c>
      <c r="U18" s="36">
        <v>122.43068181818184</v>
      </c>
      <c r="V18" s="36">
        <v>124.10858585858585</v>
      </c>
      <c r="W18" s="36">
        <v>121.54734848484848</v>
      </c>
      <c r="X18" s="36">
        <v>121.21212121212122</v>
      </c>
      <c r="Y18" s="36">
        <v>123.07702020202019</v>
      </c>
      <c r="Z18" s="36">
        <v>124.11426767676768</v>
      </c>
      <c r="AA18" s="36">
        <v>129.40273631840796</v>
      </c>
      <c r="AB18" s="36">
        <v>134.88805970149255</v>
      </c>
      <c r="AC18" s="40">
        <f t="shared" si="1"/>
        <v>124.8758602770161</v>
      </c>
      <c r="AD18" s="15"/>
    </row>
    <row r="19" spans="1:30" ht="21.95" customHeight="1" x14ac:dyDescent="0.2">
      <c r="A19" s="6">
        <v>14</v>
      </c>
      <c r="B19" s="3" t="s">
        <v>1</v>
      </c>
      <c r="C19" s="9" t="s">
        <v>36</v>
      </c>
      <c r="D19" s="33">
        <v>7849.88425925926</v>
      </c>
      <c r="E19" s="37">
        <v>8205.2083333333339</v>
      </c>
      <c r="F19" s="33">
        <f>'[1]Out put Wholesale'!F99</f>
        <v>8401.9918699187001</v>
      </c>
      <c r="G19" s="33">
        <v>8387.6081081081084</v>
      </c>
      <c r="H19" s="33">
        <v>8247.5142857142855</v>
      </c>
      <c r="I19" s="33">
        <v>8154.5976190476176</v>
      </c>
      <c r="J19" s="38">
        <v>7975.6544117647063</v>
      </c>
      <c r="K19" s="33">
        <v>7881.7058823529414</v>
      </c>
      <c r="L19" s="33">
        <v>7899.5857843137246</v>
      </c>
      <c r="M19" s="33">
        <v>8050.265151515152</v>
      </c>
      <c r="N19" s="33">
        <v>8328.28947368421</v>
      </c>
      <c r="O19" s="37">
        <v>8641.8918918918916</v>
      </c>
      <c r="P19" s="39">
        <f t="shared" si="0"/>
        <v>8168.6830892419939</v>
      </c>
      <c r="Q19" s="36">
        <v>83.927083333333329</v>
      </c>
      <c r="R19" s="36">
        <v>88.857723577235774</v>
      </c>
      <c r="S19" s="36">
        <f>'[1]Out put Retail'!F99</f>
        <v>91.024404761904776</v>
      </c>
      <c r="T19" s="36">
        <v>90.680921052631575</v>
      </c>
      <c r="U19" s="36">
        <v>88.949999999999989</v>
      </c>
      <c r="V19" s="36">
        <v>87.701388888888886</v>
      </c>
      <c r="W19" s="36">
        <v>85.909523809523819</v>
      </c>
      <c r="X19" s="36">
        <v>85.594285714285704</v>
      </c>
      <c r="Y19" s="36">
        <v>86.490476190476201</v>
      </c>
      <c r="Z19" s="36">
        <v>85.7</v>
      </c>
      <c r="AA19" s="36">
        <v>89.770512820512835</v>
      </c>
      <c r="AB19" s="36">
        <v>93.270270270270274</v>
      </c>
      <c r="AC19" s="40">
        <f t="shared" si="1"/>
        <v>88.156382534921931</v>
      </c>
      <c r="AD19" s="15"/>
    </row>
    <row r="20" spans="1:30" ht="21.95" customHeight="1" x14ac:dyDescent="0.2">
      <c r="A20" s="6">
        <v>15</v>
      </c>
      <c r="B20" s="3" t="s">
        <v>1</v>
      </c>
      <c r="C20" s="9" t="s">
        <v>37</v>
      </c>
      <c r="D20" s="33">
        <v>8069.1158536585363</v>
      </c>
      <c r="E20" s="37">
        <v>8263.1547619047615</v>
      </c>
      <c r="F20" s="33">
        <f>'[1]Out put Wholesale'!F100</f>
        <v>8383.2250000000004</v>
      </c>
      <c r="G20" s="33">
        <v>8328.8109756097547</v>
      </c>
      <c r="H20" s="33">
        <v>8210.4500000000007</v>
      </c>
      <c r="I20" s="33">
        <v>8149.9038461538457</v>
      </c>
      <c r="J20" s="38">
        <v>7990.6402439024387</v>
      </c>
      <c r="K20" s="33">
        <v>7937.6190476190477</v>
      </c>
      <c r="L20" s="33">
        <v>8050.8928571428569</v>
      </c>
      <c r="M20" s="33">
        <v>8246.4430894308935</v>
      </c>
      <c r="N20" s="33">
        <v>8412.7272727272721</v>
      </c>
      <c r="O20" s="37">
        <v>8770.2445652173901</v>
      </c>
      <c r="P20" s="39">
        <f t="shared" si="0"/>
        <v>8234.4356261139001</v>
      </c>
      <c r="Q20" s="36">
        <v>86.670731707317074</v>
      </c>
      <c r="R20" s="36">
        <v>89.54069767441861</v>
      </c>
      <c r="S20" s="36">
        <f>'[1]Out put Retail'!F100</f>
        <v>90.64166666666668</v>
      </c>
      <c r="T20" s="36">
        <v>89.966269841269835</v>
      </c>
      <c r="U20" s="36">
        <v>88.846341463414632</v>
      </c>
      <c r="V20" s="36">
        <v>87.618749999999991</v>
      </c>
      <c r="W20" s="36">
        <v>86.847560975609753</v>
      </c>
      <c r="X20" s="36">
        <v>86.254999999999995</v>
      </c>
      <c r="Y20" s="36">
        <v>87.679878048780495</v>
      </c>
      <c r="Z20" s="36">
        <v>89.603682170542641</v>
      </c>
      <c r="AA20" s="36">
        <v>91.904444444444437</v>
      </c>
      <c r="AB20" s="36">
        <v>94.524224806201545</v>
      </c>
      <c r="AC20" s="40">
        <f t="shared" si="1"/>
        <v>89.174937316555472</v>
      </c>
      <c r="AD20" s="15"/>
    </row>
    <row r="21" spans="1:30" ht="21.95" customHeight="1" x14ac:dyDescent="0.2">
      <c r="A21" s="6">
        <v>16</v>
      </c>
      <c r="B21" s="3" t="s">
        <v>1</v>
      </c>
      <c r="C21" s="9" t="s">
        <v>12</v>
      </c>
      <c r="D21" s="33">
        <v>9200.78125</v>
      </c>
      <c r="E21" s="37">
        <v>9200.2192982456145</v>
      </c>
      <c r="F21" s="33">
        <f>'[1]Out put Wholesale'!F101</f>
        <v>8825</v>
      </c>
      <c r="G21" s="33">
        <v>8535.4166666666661</v>
      </c>
      <c r="H21" s="33">
        <v>8447.2222222222226</v>
      </c>
      <c r="I21" s="33">
        <v>8454.8611111111113</v>
      </c>
      <c r="J21" s="38">
        <v>8186.25</v>
      </c>
      <c r="K21" s="33">
        <v>7986.3157894736842</v>
      </c>
      <c r="L21" s="33">
        <v>8021.590909090909</v>
      </c>
      <c r="M21" s="33">
        <v>8373.3333333333339</v>
      </c>
      <c r="N21" s="33">
        <v>8869.5833333333339</v>
      </c>
      <c r="O21" s="37">
        <v>8890.1041666666661</v>
      </c>
      <c r="P21" s="39">
        <f t="shared" si="0"/>
        <v>8582.5565066786276</v>
      </c>
      <c r="Q21" s="36">
        <v>99.21875</v>
      </c>
      <c r="R21" s="36">
        <v>98.973684210526315</v>
      </c>
      <c r="S21" s="36">
        <f>'[1]Out put Retail'!F101</f>
        <v>95.320370370370384</v>
      </c>
      <c r="T21" s="36">
        <v>90.723684210526315</v>
      </c>
      <c r="U21" s="36">
        <v>90.568421052631578</v>
      </c>
      <c r="V21" s="36">
        <v>92.282407407407419</v>
      </c>
      <c r="W21" s="36">
        <v>89.775000000000006</v>
      </c>
      <c r="X21" s="36">
        <v>87.71052631578948</v>
      </c>
      <c r="Y21" s="36">
        <v>90.654761904761898</v>
      </c>
      <c r="Z21" s="36">
        <v>95.69</v>
      </c>
      <c r="AA21" s="36">
        <v>94.60199999999999</v>
      </c>
      <c r="AB21" s="36">
        <v>95.084999999999994</v>
      </c>
      <c r="AC21" s="40">
        <f t="shared" si="1"/>
        <v>93.38371712266779</v>
      </c>
      <c r="AD21" s="15"/>
    </row>
    <row r="22" spans="1:30" ht="21.95" customHeight="1" x14ac:dyDescent="0.2">
      <c r="A22" s="6">
        <v>17</v>
      </c>
      <c r="B22" s="3" t="s">
        <v>1</v>
      </c>
      <c r="C22" s="9" t="s">
        <v>34</v>
      </c>
      <c r="D22" s="33">
        <v>6227.6463963963961</v>
      </c>
      <c r="E22" s="37">
        <v>6610.447916666667</v>
      </c>
      <c r="F22" s="33">
        <f>'[1]Out put Wholesale'!F102</f>
        <v>6344.771929824562</v>
      </c>
      <c r="G22" s="33">
        <v>7712.2756410256407</v>
      </c>
      <c r="H22" s="33">
        <v>6204.7435897435898</v>
      </c>
      <c r="I22" s="33">
        <v>6158.333333333333</v>
      </c>
      <c r="J22" s="38">
        <v>6018.1707317073169</v>
      </c>
      <c r="K22" s="33">
        <v>5773</v>
      </c>
      <c r="L22" s="33">
        <v>5780.0595238095239</v>
      </c>
      <c r="M22" s="33">
        <v>5773.9050387596899</v>
      </c>
      <c r="N22" s="33">
        <v>5786.204545454545</v>
      </c>
      <c r="O22" s="37">
        <v>5780.9057971014499</v>
      </c>
      <c r="P22" s="39">
        <f t="shared" si="0"/>
        <v>6180.8720369852272</v>
      </c>
      <c r="Q22" s="36">
        <v>67.691885964912274</v>
      </c>
      <c r="R22" s="36">
        <v>71.274390243902445</v>
      </c>
      <c r="S22" s="36">
        <f>'[1]Out put Retail'!F102</f>
        <v>68.717948717948715</v>
      </c>
      <c r="T22" s="36">
        <v>68.331349206349216</v>
      </c>
      <c r="U22" s="36">
        <v>67.965853658536588</v>
      </c>
      <c r="V22" s="36">
        <v>66.116071428571431</v>
      </c>
      <c r="W22" s="36">
        <v>65.898255813953483</v>
      </c>
      <c r="X22" s="36">
        <v>63.31904761904763</v>
      </c>
      <c r="Y22" s="36">
        <v>63.386627906976742</v>
      </c>
      <c r="Z22" s="36">
        <v>63.690340909090907</v>
      </c>
      <c r="AA22" s="36">
        <v>63.786956521739135</v>
      </c>
      <c r="AB22" s="36">
        <v>63.589673913043477</v>
      </c>
      <c r="AC22" s="40">
        <f t="shared" si="1"/>
        <v>66.147366825339347</v>
      </c>
      <c r="AD22" s="15"/>
    </row>
    <row r="23" spans="1:30" ht="21.95" customHeight="1" x14ac:dyDescent="0.2">
      <c r="A23" s="6">
        <v>18</v>
      </c>
      <c r="B23" s="3" t="s">
        <v>1</v>
      </c>
      <c r="C23" s="9" t="s">
        <v>7</v>
      </c>
      <c r="D23" s="33">
        <v>7141.1086309523807</v>
      </c>
      <c r="E23" s="37">
        <v>7312.4497126436781</v>
      </c>
      <c r="F23" s="33">
        <f>'[1]Out put Wholesale'!F103</f>
        <v>7359.7231638418079</v>
      </c>
      <c r="G23" s="33">
        <v>7237.2881355932204</v>
      </c>
      <c r="H23" s="33">
        <v>7131.532203389831</v>
      </c>
      <c r="I23" s="33">
        <v>7049.3138888888889</v>
      </c>
      <c r="J23" s="38">
        <v>7032.0282258064517</v>
      </c>
      <c r="K23" s="33">
        <v>7031.5741935483866</v>
      </c>
      <c r="L23" s="33">
        <v>7391.0519125683068</v>
      </c>
      <c r="M23" s="33">
        <v>7584.1530054644809</v>
      </c>
      <c r="N23" s="33">
        <v>7956.5390625</v>
      </c>
      <c r="O23" s="37">
        <v>8339.8461538461543</v>
      </c>
      <c r="P23" s="39">
        <f t="shared" si="0"/>
        <v>7380.5506907536328</v>
      </c>
      <c r="Q23" s="36">
        <v>77.402298850574709</v>
      </c>
      <c r="R23" s="36">
        <v>79.21857923497268</v>
      </c>
      <c r="S23" s="36">
        <f>'[1]Out put Retail'!F103</f>
        <v>79.818682795698933</v>
      </c>
      <c r="T23" s="36">
        <v>78.591530054644807</v>
      </c>
      <c r="U23" s="36">
        <v>77.307377049180332</v>
      </c>
      <c r="V23" s="36">
        <v>76.55259562841529</v>
      </c>
      <c r="W23" s="36">
        <v>76.435109289617486</v>
      </c>
      <c r="X23" s="36">
        <v>76.637500000000003</v>
      </c>
      <c r="Y23" s="36">
        <v>79.758064516129039</v>
      </c>
      <c r="Z23" s="36">
        <v>83.806216931216923</v>
      </c>
      <c r="AA23" s="36">
        <v>85.558461538461543</v>
      </c>
      <c r="AB23" s="36">
        <v>89.914682539682545</v>
      </c>
      <c r="AC23" s="40">
        <f t="shared" si="1"/>
        <v>80.083424869049523</v>
      </c>
      <c r="AD23" s="15"/>
    </row>
    <row r="24" spans="1:30" ht="21.95" customHeight="1" x14ac:dyDescent="0.2">
      <c r="A24" s="6">
        <v>19</v>
      </c>
      <c r="B24" s="8" t="s">
        <v>14</v>
      </c>
      <c r="C24" s="9" t="s">
        <v>15</v>
      </c>
      <c r="D24" s="33">
        <v>9183.8888888888869</v>
      </c>
      <c r="E24" s="37">
        <v>8722.9166666666661</v>
      </c>
      <c r="F24" s="33">
        <f>'[1]Out put Wholesale'!F104</f>
        <v>8027.4171568627453</v>
      </c>
      <c r="G24" s="33">
        <v>8311.4907407407409</v>
      </c>
      <c r="H24" s="33">
        <v>8335.7200000000012</v>
      </c>
      <c r="I24" s="33">
        <v>8297.051470588236</v>
      </c>
      <c r="J24" s="38">
        <v>8198.640625</v>
      </c>
      <c r="K24" s="33">
        <v>8157.5749999999998</v>
      </c>
      <c r="L24" s="33">
        <v>8495.8611111111095</v>
      </c>
      <c r="M24" s="33">
        <v>8246.886363636364</v>
      </c>
      <c r="N24" s="33">
        <v>8427.9368421052623</v>
      </c>
      <c r="O24" s="37">
        <v>8411.8717948717949</v>
      </c>
      <c r="P24" s="39">
        <f t="shared" si="0"/>
        <v>8401.438055039318</v>
      </c>
      <c r="Q24" s="36">
        <v>100.315</v>
      </c>
      <c r="R24" s="36">
        <v>97.02529761904762</v>
      </c>
      <c r="S24" s="36">
        <f>'[1]Out put Retail'!F104</f>
        <v>90.165999999999997</v>
      </c>
      <c r="T24" s="36">
        <v>93.4375</v>
      </c>
      <c r="U24" s="36">
        <v>91.746296296296293</v>
      </c>
      <c r="V24" s="36">
        <v>91.462962962962962</v>
      </c>
      <c r="W24" s="36">
        <v>90.97</v>
      </c>
      <c r="X24" s="36">
        <v>90.563999999999993</v>
      </c>
      <c r="Y24" s="36">
        <v>95.024691358024697</v>
      </c>
      <c r="Z24" s="36">
        <v>95.008620689655174</v>
      </c>
      <c r="AA24" s="36">
        <v>97.841927083333331</v>
      </c>
      <c r="AB24" s="36">
        <v>97.018939393939391</v>
      </c>
      <c r="AC24" s="40">
        <f t="shared" si="1"/>
        <v>94.215102950271628</v>
      </c>
      <c r="AD24" s="15"/>
    </row>
    <row r="25" spans="1:30" ht="21.95" customHeight="1" x14ac:dyDescent="0.2">
      <c r="A25" s="6">
        <v>20</v>
      </c>
      <c r="B25" s="3" t="s">
        <v>1</v>
      </c>
      <c r="C25" s="9" t="s">
        <v>16</v>
      </c>
      <c r="D25" s="33">
        <v>11150</v>
      </c>
      <c r="E25" s="37">
        <v>11272.222222222223</v>
      </c>
      <c r="F25" s="33">
        <f>'[1]Out put Wholesale'!F105</f>
        <v>11250</v>
      </c>
      <c r="G25" s="33">
        <v>11208.928571428571</v>
      </c>
      <c r="H25" s="33">
        <v>11716.071428571429</v>
      </c>
      <c r="I25" s="33">
        <v>11331.25</v>
      </c>
      <c r="J25" s="38">
        <v>10993.75</v>
      </c>
      <c r="K25" s="33">
        <v>11418.333333333332</v>
      </c>
      <c r="L25" s="33">
        <v>11300</v>
      </c>
      <c r="M25" s="33">
        <v>12225</v>
      </c>
      <c r="N25" s="33">
        <v>14614.285714285714</v>
      </c>
      <c r="O25" s="37">
        <v>14666.071428571429</v>
      </c>
      <c r="P25" s="39">
        <f t="shared" si="0"/>
        <v>11928.826058201057</v>
      </c>
      <c r="Q25" s="36">
        <v>123.45</v>
      </c>
      <c r="R25" s="36">
        <v>122.5</v>
      </c>
      <c r="S25" s="36">
        <f>'[1]Out put Retail'!F105</f>
        <v>124.6</v>
      </c>
      <c r="T25" s="36">
        <v>125.66666666666667</v>
      </c>
      <c r="U25" s="36">
        <v>126.35833333333333</v>
      </c>
      <c r="V25" s="36">
        <v>128.27500000000001</v>
      </c>
      <c r="W25" s="36">
        <v>126.95</v>
      </c>
      <c r="X25" s="36">
        <v>131.54666666666668</v>
      </c>
      <c r="Y25" s="36">
        <v>130.69999999999999</v>
      </c>
      <c r="Z25" s="36">
        <v>140.5</v>
      </c>
      <c r="AA25" s="36">
        <v>168.21428571428572</v>
      </c>
      <c r="AB25" s="36">
        <v>166.25</v>
      </c>
      <c r="AC25" s="40">
        <f t="shared" si="1"/>
        <v>134.58424603174603</v>
      </c>
      <c r="AD25" s="15"/>
    </row>
    <row r="26" spans="1:30" ht="21.95" customHeight="1" x14ac:dyDescent="0.2">
      <c r="A26" s="6">
        <v>21</v>
      </c>
      <c r="B26" s="3" t="s">
        <v>1</v>
      </c>
      <c r="C26" s="9" t="s">
        <v>17</v>
      </c>
      <c r="D26" s="33">
        <v>10009.821428571429</v>
      </c>
      <c r="E26" s="37">
        <v>9806.25</v>
      </c>
      <c r="F26" s="33">
        <f>'[1]Out put Wholesale'!F106</f>
        <v>10606.666666666666</v>
      </c>
      <c r="G26" s="33">
        <v>9893.4027777777774</v>
      </c>
      <c r="H26" s="33">
        <v>11413.571428571429</v>
      </c>
      <c r="I26" s="33">
        <v>10650.892857142857</v>
      </c>
      <c r="J26" s="38">
        <v>9829.5833333333339</v>
      </c>
      <c r="K26" s="33">
        <v>10030.76</v>
      </c>
      <c r="L26" s="33">
        <v>9521.9090909090901</v>
      </c>
      <c r="M26" s="33">
        <v>10802.575000000001</v>
      </c>
      <c r="N26" s="33">
        <v>13296.107142857143</v>
      </c>
      <c r="O26" s="37">
        <v>12697.933333333332</v>
      </c>
      <c r="P26" s="39">
        <f t="shared" si="0"/>
        <v>10713.289421596921</v>
      </c>
      <c r="Q26" s="36">
        <v>129.5</v>
      </c>
      <c r="R26" s="36">
        <v>131.5</v>
      </c>
      <c r="S26" s="36">
        <f>'[1]Out put Retail'!F106</f>
        <v>143.5</v>
      </c>
      <c r="T26" s="36">
        <v>137.625</v>
      </c>
      <c r="U26" s="36">
        <v>152.24166666666665</v>
      </c>
      <c r="V26" s="36">
        <v>151.70833333333334</v>
      </c>
      <c r="W26" s="36">
        <v>135.96875</v>
      </c>
      <c r="X26" s="36">
        <v>136.98750000000001</v>
      </c>
      <c r="Y26" s="36">
        <v>140.13888888888889</v>
      </c>
      <c r="Z26" s="36">
        <v>140.625</v>
      </c>
      <c r="AA26" s="36">
        <v>163.34444444444443</v>
      </c>
      <c r="AB26" s="36">
        <v>154.35576923076923</v>
      </c>
      <c r="AC26" s="40">
        <f t="shared" si="1"/>
        <v>143.12461271367522</v>
      </c>
      <c r="AD26" s="15"/>
    </row>
    <row r="27" spans="1:30" ht="21.95" customHeight="1" x14ac:dyDescent="0.2">
      <c r="A27" s="6">
        <v>22</v>
      </c>
      <c r="B27" s="3" t="s">
        <v>1</v>
      </c>
      <c r="C27" s="9" t="s">
        <v>18</v>
      </c>
      <c r="D27" s="33">
        <v>12722.833333333332</v>
      </c>
      <c r="E27" s="37">
        <v>12968</v>
      </c>
      <c r="F27" s="33">
        <f>'[1]Out put Wholesale'!F107</f>
        <v>13528.2</v>
      </c>
      <c r="G27" s="33">
        <v>14061.458333333334</v>
      </c>
      <c r="H27" s="33">
        <v>13496.611111111111</v>
      </c>
      <c r="I27" s="33">
        <v>13360</v>
      </c>
      <c r="J27" s="38">
        <v>13627.884615384615</v>
      </c>
      <c r="K27" s="33">
        <v>13009.0625</v>
      </c>
      <c r="L27" s="33">
        <v>13290.234375</v>
      </c>
      <c r="M27" s="33">
        <v>13357.661290322581</v>
      </c>
      <c r="N27" s="33">
        <v>13340.704761904763</v>
      </c>
      <c r="O27" s="37">
        <v>13433.470588235294</v>
      </c>
      <c r="P27" s="39">
        <f t="shared" si="0"/>
        <v>13349.676742385418</v>
      </c>
      <c r="Q27" s="36">
        <v>141.08630952380952</v>
      </c>
      <c r="R27" s="36">
        <v>145.32589285714286</v>
      </c>
      <c r="S27" s="36">
        <f>'[1]Out put Retail'!F107</f>
        <v>150.83928571428572</v>
      </c>
      <c r="T27" s="36">
        <v>151.72413793103448</v>
      </c>
      <c r="U27" s="36">
        <v>150.16085858585859</v>
      </c>
      <c r="V27" s="36">
        <v>150.40656565656565</v>
      </c>
      <c r="W27" s="36">
        <v>151.0625</v>
      </c>
      <c r="X27" s="36">
        <v>146.4470588235294</v>
      </c>
      <c r="Y27" s="36">
        <v>147.75</v>
      </c>
      <c r="Z27" s="36">
        <v>149.68560606060606</v>
      </c>
      <c r="AA27" s="36">
        <v>153.70277777777778</v>
      </c>
      <c r="AB27" s="36">
        <v>155.79166666666666</v>
      </c>
      <c r="AC27" s="40">
        <f t="shared" si="1"/>
        <v>149.49855496643974</v>
      </c>
      <c r="AD27" s="15"/>
    </row>
    <row r="28" spans="1:30" ht="21.95" customHeight="1" x14ac:dyDescent="0.2">
      <c r="A28" s="6">
        <v>23</v>
      </c>
      <c r="B28" s="8" t="s">
        <v>19</v>
      </c>
      <c r="C28" s="9" t="s">
        <v>15</v>
      </c>
      <c r="D28" s="33">
        <v>22009.546153846153</v>
      </c>
      <c r="E28" s="37">
        <v>21900.113461538462</v>
      </c>
      <c r="F28" s="33">
        <f>'[1]Out put Wholesale'!F108</f>
        <v>21724.073846153846</v>
      </c>
      <c r="G28" s="33">
        <v>21831.128787878788</v>
      </c>
      <c r="H28" s="33">
        <v>21502.075757575756</v>
      </c>
      <c r="I28" s="33">
        <v>21186.494949494947</v>
      </c>
      <c r="J28" s="38">
        <v>21019.905472636816</v>
      </c>
      <c r="K28" s="33">
        <v>20637.364179104476</v>
      </c>
      <c r="L28" s="33">
        <v>20285.945273631838</v>
      </c>
      <c r="M28" s="33">
        <v>20078.247549019608</v>
      </c>
      <c r="N28" s="33">
        <v>19820.257352941175</v>
      </c>
      <c r="O28" s="37">
        <v>19705.330882352941</v>
      </c>
      <c r="P28" s="39">
        <f t="shared" si="0"/>
        <v>20975.040305514569</v>
      </c>
      <c r="Q28" s="36">
        <v>237.96906565656568</v>
      </c>
      <c r="R28" s="36">
        <v>236.35479797979798</v>
      </c>
      <c r="S28" s="36">
        <f>'[1]Out put Retail'!F108</f>
        <v>234.36527777777778</v>
      </c>
      <c r="T28" s="36">
        <v>233.31985294117646</v>
      </c>
      <c r="U28" s="36">
        <v>232.91249999999999</v>
      </c>
      <c r="V28" s="36">
        <v>231.31433823529412</v>
      </c>
      <c r="W28" s="36">
        <v>229.92340686274508</v>
      </c>
      <c r="X28" s="36">
        <v>225.86323529411763</v>
      </c>
      <c r="Y28" s="36">
        <v>221.18259803921569</v>
      </c>
      <c r="Z28" s="36">
        <v>217.16115196078431</v>
      </c>
      <c r="AA28" s="36">
        <v>216.18382352941177</v>
      </c>
      <c r="AB28" s="36">
        <v>215.0422794117647</v>
      </c>
      <c r="AC28" s="40">
        <f>AVERAGE(Q28:AB28)</f>
        <v>227.63269397405429</v>
      </c>
      <c r="AD28" s="15"/>
    </row>
    <row r="29" spans="1:30" ht="21.95" customHeight="1" x14ac:dyDescent="0.2">
      <c r="A29" s="6">
        <v>24</v>
      </c>
      <c r="B29" s="3" t="s">
        <v>1</v>
      </c>
      <c r="C29" s="9" t="s">
        <v>20</v>
      </c>
      <c r="D29" s="33">
        <v>16734.98076923077</v>
      </c>
      <c r="E29" s="37">
        <v>16475.498717948714</v>
      </c>
      <c r="F29" s="33">
        <f>'[1]Out put Wholesale'!F109</f>
        <v>16705.194615384615</v>
      </c>
      <c r="G29" s="33">
        <v>16457.51893939394</v>
      </c>
      <c r="H29" s="33">
        <v>17005.304545454546</v>
      </c>
      <c r="I29" s="33">
        <v>16642.202564102561</v>
      </c>
      <c r="J29" s="38">
        <v>16280.109848484848</v>
      </c>
      <c r="K29" s="33">
        <v>15928.523737373736</v>
      </c>
      <c r="L29" s="33">
        <v>15572.158854166668</v>
      </c>
      <c r="M29" s="33">
        <v>15269.023076923077</v>
      </c>
      <c r="N29" s="33">
        <v>15298.606153846154</v>
      </c>
      <c r="O29" s="37">
        <v>15380.549242424242</v>
      </c>
      <c r="P29" s="39">
        <f t="shared" si="0"/>
        <v>16145.805922061159</v>
      </c>
      <c r="Q29" s="36">
        <v>172.3152985074627</v>
      </c>
      <c r="R29" s="36">
        <v>170.18967661691542</v>
      </c>
      <c r="S29" s="36">
        <f>'[1]Out put Retail'!F109</f>
        <v>172.18544776119398</v>
      </c>
      <c r="T29" s="36">
        <v>169.86642156862743</v>
      </c>
      <c r="U29" s="36">
        <v>175.63492647058828</v>
      </c>
      <c r="V29" s="36">
        <v>171.68594527363186</v>
      </c>
      <c r="W29" s="36">
        <v>168.02573529411765</v>
      </c>
      <c r="X29" s="36">
        <v>164.16243781094528</v>
      </c>
      <c r="Y29" s="36">
        <v>160.84701492537314</v>
      </c>
      <c r="Z29" s="36">
        <v>157.43283582089552</v>
      </c>
      <c r="AA29" s="36">
        <v>157.84154411764709</v>
      </c>
      <c r="AB29" s="36">
        <v>158.65625</v>
      </c>
      <c r="AC29" s="40">
        <f t="shared" si="1"/>
        <v>166.57029451394985</v>
      </c>
      <c r="AD29" s="15"/>
    </row>
    <row r="30" spans="1:30" ht="21.95" customHeight="1" x14ac:dyDescent="0.2">
      <c r="A30" s="6">
        <v>25</v>
      </c>
      <c r="B30" s="3" t="s">
        <v>1</v>
      </c>
      <c r="C30" s="9" t="s">
        <v>21</v>
      </c>
      <c r="D30" s="33">
        <v>11969.430327868853</v>
      </c>
      <c r="E30" s="37">
        <v>12033.319444444445</v>
      </c>
      <c r="F30" s="33">
        <f>'[1]Out put Wholesale'!F110</f>
        <v>12369.504032258064</v>
      </c>
      <c r="G30" s="33">
        <v>12438.556451612905</v>
      </c>
      <c r="H30" s="33">
        <v>13046.709677419354</v>
      </c>
      <c r="I30" s="33">
        <v>12783.025537634408</v>
      </c>
      <c r="J30" s="38">
        <v>12621.599206349207</v>
      </c>
      <c r="K30" s="33">
        <v>12491.821164021165</v>
      </c>
      <c r="L30" s="33">
        <v>12375.3125</v>
      </c>
      <c r="M30" s="33">
        <v>12189.09375</v>
      </c>
      <c r="N30" s="33">
        <v>12238.864062500001</v>
      </c>
      <c r="O30" s="37">
        <v>12350.4921875</v>
      </c>
      <c r="P30" s="39">
        <f t="shared" si="0"/>
        <v>12408.9773618007</v>
      </c>
      <c r="Q30" s="36">
        <v>124.41803278688525</v>
      </c>
      <c r="R30" s="36">
        <v>125.63888888888889</v>
      </c>
      <c r="S30" s="36">
        <f>'[1]Out put Retail'!F110</f>
        <v>128.64543010752692</v>
      </c>
      <c r="T30" s="36">
        <v>129.69959677419354</v>
      </c>
      <c r="U30" s="36">
        <v>136.25443548387096</v>
      </c>
      <c r="V30" s="36">
        <v>137.23544973544975</v>
      </c>
      <c r="W30" s="36">
        <v>131.46825396825398</v>
      </c>
      <c r="X30" s="36">
        <v>130.53068783068778</v>
      </c>
      <c r="Y30" s="36">
        <v>128.923828125</v>
      </c>
      <c r="Z30" s="36">
        <v>127.03076923076924</v>
      </c>
      <c r="AA30" s="36">
        <v>127.67615384615382</v>
      </c>
      <c r="AB30" s="36">
        <v>127.5625</v>
      </c>
      <c r="AC30" s="40">
        <f t="shared" si="1"/>
        <v>129.59033556480668</v>
      </c>
      <c r="AD30" s="15"/>
    </row>
    <row r="31" spans="1:30" ht="21.95" customHeight="1" x14ac:dyDescent="0.2">
      <c r="A31" s="6">
        <v>26</v>
      </c>
      <c r="B31" s="3" t="s">
        <v>1</v>
      </c>
      <c r="C31" s="9" t="s">
        <v>22</v>
      </c>
      <c r="D31" s="33">
        <v>15198.379807692309</v>
      </c>
      <c r="E31" s="37">
        <v>15612.990740740739</v>
      </c>
      <c r="F31" s="33">
        <f>'[1]Out put Wholesale'!F111</f>
        <v>15510.568000000001</v>
      </c>
      <c r="G31" s="33">
        <v>15396.836538461539</v>
      </c>
      <c r="H31" s="33">
        <v>15611.656000000001</v>
      </c>
      <c r="I31" s="33">
        <v>15472.42</v>
      </c>
      <c r="J31" s="38">
        <v>15594.67</v>
      </c>
      <c r="K31" s="33">
        <v>15508.074074074075</v>
      </c>
      <c r="L31" s="33">
        <v>15333.824074074075</v>
      </c>
      <c r="M31" s="33">
        <v>15413.833333333334</v>
      </c>
      <c r="N31" s="33">
        <v>15308.387500000001</v>
      </c>
      <c r="O31" s="37">
        <v>15589.772727272728</v>
      </c>
      <c r="P31" s="39">
        <f t="shared" si="0"/>
        <v>15462.617732970735</v>
      </c>
      <c r="Q31" s="36">
        <v>165.19444444444446</v>
      </c>
      <c r="R31" s="36">
        <v>170.30803571428572</v>
      </c>
      <c r="S31" s="36">
        <f>'[1]Out put Retail'!F111</f>
        <v>168.46057692307693</v>
      </c>
      <c r="T31" s="36">
        <v>165.76339285714286</v>
      </c>
      <c r="U31" s="36">
        <v>166.95555555555555</v>
      </c>
      <c r="V31" s="36">
        <v>169.59821428571428</v>
      </c>
      <c r="W31" s="36">
        <v>170.50462962962962</v>
      </c>
      <c r="X31" s="36">
        <v>170.5419642857143</v>
      </c>
      <c r="Y31" s="36">
        <v>177.50862068965517</v>
      </c>
      <c r="Z31" s="36">
        <v>184.31818181818181</v>
      </c>
      <c r="AA31" s="36">
        <v>168.88725490196077</v>
      </c>
      <c r="AB31" s="36">
        <v>170.25714285714287</v>
      </c>
      <c r="AC31" s="40">
        <f t="shared" si="1"/>
        <v>170.69150116354203</v>
      </c>
      <c r="AD31" s="15"/>
    </row>
    <row r="32" spans="1:30" ht="21.95" customHeight="1" x14ac:dyDescent="0.2">
      <c r="A32" s="6">
        <v>27</v>
      </c>
      <c r="B32" s="3" t="s">
        <v>1</v>
      </c>
      <c r="C32" s="9" t="s">
        <v>23</v>
      </c>
      <c r="D32" s="33">
        <v>49216.666666666664</v>
      </c>
      <c r="E32" s="37">
        <v>33399</v>
      </c>
      <c r="F32" s="33">
        <f>'[1]Out put Wholesale'!F112</f>
        <v>68250</v>
      </c>
      <c r="G32" s="33">
        <v>68250</v>
      </c>
      <c r="H32" s="33">
        <v>68250</v>
      </c>
      <c r="I32" s="33">
        <v>81833.333333333328</v>
      </c>
      <c r="J32" s="38">
        <v>73875</v>
      </c>
      <c r="K32" s="33">
        <v>49416.666666666664</v>
      </c>
      <c r="L32" s="33">
        <v>49416.666666666664</v>
      </c>
      <c r="M32" s="33">
        <v>76875</v>
      </c>
      <c r="N32" s="33">
        <v>77725</v>
      </c>
      <c r="O32" s="37">
        <v>112000</v>
      </c>
      <c r="P32" s="39">
        <f t="shared" si="0"/>
        <v>67375.611111111109</v>
      </c>
      <c r="Q32" s="36">
        <v>856.66666666666663</v>
      </c>
      <c r="R32" s="36">
        <v>501</v>
      </c>
      <c r="S32" s="36">
        <f>'[1]Out put Retail'!F112</f>
        <v>856.66666666666663</v>
      </c>
      <c r="T32" s="36">
        <v>697.5</v>
      </c>
      <c r="U32" s="36">
        <v>697.5</v>
      </c>
      <c r="V32" s="36">
        <v>882.5</v>
      </c>
      <c r="W32" s="36">
        <v>697.5</v>
      </c>
      <c r="X32" s="36">
        <v>781.66666666666663</v>
      </c>
      <c r="Y32" s="36">
        <v>781.66666666666663</v>
      </c>
      <c r="Z32" s="36">
        <v>738.75</v>
      </c>
      <c r="AA32" s="36">
        <v>832.66666666666663</v>
      </c>
      <c r="AB32" s="36" t="s">
        <v>62</v>
      </c>
      <c r="AC32" s="40">
        <f t="shared" si="1"/>
        <v>756.7348484848485</v>
      </c>
      <c r="AD32" s="15"/>
    </row>
    <row r="33" spans="1:30" ht="21.95" customHeight="1" x14ac:dyDescent="0.2">
      <c r="A33" s="6">
        <v>28</v>
      </c>
      <c r="B33" s="3" t="s">
        <v>1</v>
      </c>
      <c r="C33" s="9" t="s">
        <v>24</v>
      </c>
      <c r="D33" s="33">
        <v>33464.080459770114</v>
      </c>
      <c r="E33" s="37">
        <v>33587.284482758623</v>
      </c>
      <c r="F33" s="33">
        <f>'[1]Out put Wholesale'!F113</f>
        <v>33741.096666666665</v>
      </c>
      <c r="G33" s="33">
        <v>33686.991666666669</v>
      </c>
      <c r="H33" s="33">
        <v>32709.166666666668</v>
      </c>
      <c r="I33" s="33">
        <v>33671.551724137928</v>
      </c>
      <c r="J33" s="38">
        <v>33832.5</v>
      </c>
      <c r="K33" s="33">
        <v>33249.032258064515</v>
      </c>
      <c r="L33" s="33">
        <v>33221.354166666672</v>
      </c>
      <c r="M33" s="33">
        <v>33453.90625</v>
      </c>
      <c r="N33" s="33">
        <v>33365.151515151512</v>
      </c>
      <c r="O33" s="37">
        <v>33837.109375</v>
      </c>
      <c r="P33" s="39">
        <f t="shared" si="0"/>
        <v>33484.935435962449</v>
      </c>
      <c r="Q33" s="36">
        <v>378.56313131313135</v>
      </c>
      <c r="R33" s="36">
        <v>379.11616161616161</v>
      </c>
      <c r="S33" s="36">
        <f>'[1]Out put Retail'!F113</f>
        <v>359.30303030303031</v>
      </c>
      <c r="T33" s="36">
        <v>387.57575757575756</v>
      </c>
      <c r="U33" s="36">
        <v>377.4264705882353</v>
      </c>
      <c r="V33" s="36">
        <v>387.15909090909093</v>
      </c>
      <c r="W33" s="36">
        <v>387.7651515151515</v>
      </c>
      <c r="X33" s="36">
        <v>382.91176470588238</v>
      </c>
      <c r="Y33" s="36">
        <v>382.35294117647061</v>
      </c>
      <c r="Z33" s="36">
        <v>384.64285714285717</v>
      </c>
      <c r="AA33" s="36">
        <v>374.8</v>
      </c>
      <c r="AB33" s="36">
        <v>378.18181818181819</v>
      </c>
      <c r="AC33" s="40">
        <f t="shared" si="1"/>
        <v>379.98318125229889</v>
      </c>
      <c r="AD33" s="15"/>
    </row>
    <row r="34" spans="1:30" ht="21.95" customHeight="1" x14ac:dyDescent="0.2">
      <c r="A34" s="6">
        <v>29</v>
      </c>
      <c r="B34" s="26" t="s">
        <v>25</v>
      </c>
      <c r="C34" s="5" t="s">
        <v>15</v>
      </c>
      <c r="D34" s="33">
        <v>4388.3719512195121</v>
      </c>
      <c r="E34" s="37">
        <v>4477.5589430894306</v>
      </c>
      <c r="F34" s="33">
        <f>'[1]Out put Wholesale'!F114</f>
        <v>4376.9853658536585</v>
      </c>
      <c r="G34" s="33">
        <v>4622.5535714285716</v>
      </c>
      <c r="H34" s="33">
        <v>4418.1545454545449</v>
      </c>
      <c r="I34" s="33">
        <v>4517.833333333333</v>
      </c>
      <c r="J34" s="38">
        <v>4458.410984848485</v>
      </c>
      <c r="K34" s="33">
        <v>4494.8666666666668</v>
      </c>
      <c r="L34" s="33">
        <v>4596.3439716312059</v>
      </c>
      <c r="M34" s="33">
        <v>4646.7700000000004</v>
      </c>
      <c r="N34" s="33">
        <v>4643.3807692307691</v>
      </c>
      <c r="O34" s="37">
        <v>4670.8461538461543</v>
      </c>
      <c r="P34" s="39">
        <f t="shared" si="0"/>
        <v>4526.0063547168602</v>
      </c>
      <c r="Q34" s="36">
        <v>48.758928571428569</v>
      </c>
      <c r="R34" s="36">
        <v>49.682170542635653</v>
      </c>
      <c r="S34" s="36">
        <f>'[1]Out put Retail'!F114</f>
        <v>48.598809523809528</v>
      </c>
      <c r="T34" s="36">
        <v>50.80681818181818</v>
      </c>
      <c r="U34" s="36">
        <v>49.501086956521732</v>
      </c>
      <c r="V34" s="36">
        <v>49.285852713178294</v>
      </c>
      <c r="W34" s="36">
        <v>49.271780303030297</v>
      </c>
      <c r="X34" s="36">
        <v>50.041304347826092</v>
      </c>
      <c r="Y34" s="36">
        <v>50.568262411347511</v>
      </c>
      <c r="Z34" s="36">
        <v>51.619281045751627</v>
      </c>
      <c r="AA34" s="36">
        <v>51.336274509803914</v>
      </c>
      <c r="AB34" s="36">
        <v>51.60377358490566</v>
      </c>
      <c r="AC34" s="40">
        <f t="shared" ref="AC34:AC48" si="2">AVERAGE(Q34:AB34)</f>
        <v>50.089528557671429</v>
      </c>
      <c r="AD34" s="15"/>
    </row>
    <row r="35" spans="1:30" ht="21.95" customHeight="1" x14ac:dyDescent="0.2">
      <c r="A35" s="6">
        <v>30</v>
      </c>
      <c r="B35" s="26" t="s">
        <v>25</v>
      </c>
      <c r="C35" s="9" t="s">
        <v>17</v>
      </c>
      <c r="D35" s="33">
        <v>4215</v>
      </c>
      <c r="E35" s="37">
        <v>11373.571428571429</v>
      </c>
      <c r="F35" s="33">
        <f>'[1]Out put Wholesale'!F115</f>
        <v>4228.125</v>
      </c>
      <c r="G35" s="33">
        <v>7180</v>
      </c>
      <c r="H35" s="33">
        <v>4225</v>
      </c>
      <c r="I35" s="33">
        <v>4218.75</v>
      </c>
      <c r="J35" s="38">
        <v>4565.625</v>
      </c>
      <c r="K35" s="33">
        <v>4925</v>
      </c>
      <c r="L35" s="33">
        <v>4940</v>
      </c>
      <c r="M35" s="33">
        <v>4775</v>
      </c>
      <c r="N35" s="33">
        <v>4866.666666666667</v>
      </c>
      <c r="O35" s="37">
        <v>4908.333333333333</v>
      </c>
      <c r="P35" s="39">
        <f t="shared" ref="P35:P48" si="3">AVERAGE(D35:O35)</f>
        <v>5368.4226190476193</v>
      </c>
      <c r="Q35" s="36">
        <v>45.625</v>
      </c>
      <c r="R35" s="36">
        <v>139.828125</v>
      </c>
      <c r="S35" s="36">
        <f>'[1]Out put Retail'!F115</f>
        <v>46.625</v>
      </c>
      <c r="T35" s="36">
        <v>76.416666666666671</v>
      </c>
      <c r="U35" s="36">
        <v>48.7</v>
      </c>
      <c r="V35" s="36">
        <v>48.625</v>
      </c>
      <c r="W35" s="36">
        <v>51.375</v>
      </c>
      <c r="X35" s="36">
        <v>55.325000000000003</v>
      </c>
      <c r="Y35" s="36">
        <v>55.225000000000001</v>
      </c>
      <c r="Z35" s="36">
        <v>53.666666666666664</v>
      </c>
      <c r="AA35" s="36">
        <v>54.483333333333327</v>
      </c>
      <c r="AB35" s="36">
        <v>54.75</v>
      </c>
      <c r="AC35" s="40">
        <f t="shared" si="2"/>
        <v>60.887065972222224</v>
      </c>
      <c r="AD35" s="15"/>
    </row>
    <row r="36" spans="1:30" ht="21.95" customHeight="1" x14ac:dyDescent="0.2">
      <c r="A36" s="6">
        <v>31</v>
      </c>
      <c r="B36" s="3" t="s">
        <v>1</v>
      </c>
      <c r="C36" s="9" t="s">
        <v>26</v>
      </c>
      <c r="D36" s="33">
        <v>4025</v>
      </c>
      <c r="E36" s="37">
        <v>9455.5555555555547</v>
      </c>
      <c r="F36" s="33">
        <f>'[1]Out put Wholesale'!F116</f>
        <v>4658.333333333333</v>
      </c>
      <c r="G36" s="33">
        <v>7665.5</v>
      </c>
      <c r="H36" s="33">
        <v>4783.333333333333</v>
      </c>
      <c r="I36" s="33">
        <v>4783.333333333333</v>
      </c>
      <c r="J36" s="38">
        <v>4707.5</v>
      </c>
      <c r="K36" s="33">
        <v>4707.25</v>
      </c>
      <c r="L36" s="33">
        <v>4870</v>
      </c>
      <c r="M36" s="33">
        <v>4725</v>
      </c>
      <c r="N36" s="33">
        <v>4945</v>
      </c>
      <c r="O36" s="37">
        <v>5050</v>
      </c>
      <c r="P36" s="39">
        <f t="shared" si="3"/>
        <v>5364.6504629629626</v>
      </c>
      <c r="Q36" s="36">
        <v>47.5</v>
      </c>
      <c r="R36" s="36">
        <v>102.0625</v>
      </c>
      <c r="S36" s="36">
        <f>'[1]Out put Retail'!F116</f>
        <v>51.75</v>
      </c>
      <c r="T36" s="36">
        <v>82</v>
      </c>
      <c r="U36" s="36">
        <v>53</v>
      </c>
      <c r="V36" s="36">
        <v>51.208333333333336</v>
      </c>
      <c r="W36" s="36">
        <v>51.5</v>
      </c>
      <c r="X36" s="36">
        <v>51.5</v>
      </c>
      <c r="Y36" s="36">
        <v>53.95</v>
      </c>
      <c r="Z36" s="36">
        <v>54.9</v>
      </c>
      <c r="AA36" s="36">
        <v>55.98</v>
      </c>
      <c r="AB36" s="36">
        <v>57.3</v>
      </c>
      <c r="AC36" s="40">
        <f t="shared" si="2"/>
        <v>59.387569444444438</v>
      </c>
      <c r="AD36" s="15"/>
    </row>
    <row r="37" spans="1:30" ht="21.95" customHeight="1" x14ac:dyDescent="0.2">
      <c r="A37" s="6">
        <v>32</v>
      </c>
      <c r="B37" s="8" t="s">
        <v>27</v>
      </c>
      <c r="C37" s="9" t="s">
        <v>32</v>
      </c>
      <c r="D37" s="33">
        <v>2838.8573232323229</v>
      </c>
      <c r="E37" s="37">
        <v>2842.4358974358975</v>
      </c>
      <c r="F37" s="33">
        <f>'[1]Out put Wholesale'!F117</f>
        <v>2738.6058201058199</v>
      </c>
      <c r="G37" s="33">
        <v>3265.1305970149251</v>
      </c>
      <c r="H37" s="33">
        <v>6419.9378109452737</v>
      </c>
      <c r="I37" s="33">
        <v>6669.1840796019906</v>
      </c>
      <c r="J37" s="38">
        <v>5874.7175141242933</v>
      </c>
      <c r="K37" s="33">
        <v>6665.1339285714284</v>
      </c>
      <c r="L37" s="33">
        <v>6858.4905660377344</v>
      </c>
      <c r="M37" s="33">
        <v>7997.0911949685542</v>
      </c>
      <c r="N37" s="33">
        <v>10643.673469387755</v>
      </c>
      <c r="O37" s="37">
        <v>9952.121666666666</v>
      </c>
      <c r="P37" s="39">
        <f t="shared" si="3"/>
        <v>6063.7816556743883</v>
      </c>
      <c r="Q37" s="36">
        <v>33.732323232323225</v>
      </c>
      <c r="R37" s="36">
        <v>35.723484848484851</v>
      </c>
      <c r="S37" s="36">
        <f>'[1]Out put Retail'!F117</f>
        <v>32.527435897435893</v>
      </c>
      <c r="T37" s="36">
        <v>37.688432835820898</v>
      </c>
      <c r="U37" s="36">
        <v>65.046268656716421</v>
      </c>
      <c r="V37" s="36">
        <v>68.481965174129343</v>
      </c>
      <c r="W37" s="36">
        <v>64.854532163742689</v>
      </c>
      <c r="X37" s="36">
        <v>73.186257309941539</v>
      </c>
      <c r="Y37" s="36">
        <v>74.688271604938265</v>
      </c>
      <c r="Z37" s="36">
        <v>86.193396226415089</v>
      </c>
      <c r="AA37" s="36">
        <v>116.06326530612243</v>
      </c>
      <c r="AB37" s="36">
        <v>115.97817460317461</v>
      </c>
      <c r="AC37" s="40">
        <f t="shared" si="2"/>
        <v>67.013650654937109</v>
      </c>
      <c r="AD37" s="15"/>
    </row>
    <row r="38" spans="1:30" ht="21.95" customHeight="1" x14ac:dyDescent="0.2">
      <c r="A38" s="6">
        <v>33</v>
      </c>
      <c r="B38" s="3" t="s">
        <v>1</v>
      </c>
      <c r="C38" s="10" t="s">
        <v>13</v>
      </c>
      <c r="D38" s="33">
        <v>3174.7023809523807</v>
      </c>
      <c r="E38" s="37">
        <v>3391.7708333333335</v>
      </c>
      <c r="F38" s="33">
        <f>'[1]Out put Wholesale'!F118</f>
        <v>2904.6491228070176</v>
      </c>
      <c r="G38" s="33">
        <v>3329.4569892473114</v>
      </c>
      <c r="H38" s="33">
        <v>5296.7599999999993</v>
      </c>
      <c r="I38" s="33">
        <v>3796.8915343915337</v>
      </c>
      <c r="J38" s="38">
        <v>3592.1019900497508</v>
      </c>
      <c r="K38" s="33">
        <v>4865.871212121212</v>
      </c>
      <c r="L38" s="33">
        <v>5584.7853535353543</v>
      </c>
      <c r="M38" s="33">
        <v>6776.4520202020212</v>
      </c>
      <c r="N38" s="33">
        <v>9277.1438461538455</v>
      </c>
      <c r="O38" s="37">
        <v>11135.416666666668</v>
      </c>
      <c r="P38" s="39">
        <f t="shared" si="3"/>
        <v>5260.5001624550359</v>
      </c>
      <c r="Q38" s="36">
        <v>36.247093023255815</v>
      </c>
      <c r="R38" s="36">
        <v>38.627083333333339</v>
      </c>
      <c r="S38" s="36">
        <f>'[1]Out put Retail'!F118</f>
        <v>33.7078947368421</v>
      </c>
      <c r="T38" s="36">
        <v>37.872311827956985</v>
      </c>
      <c r="U38" s="36">
        <v>54.607936507936515</v>
      </c>
      <c r="V38" s="36">
        <v>44.321428571428569</v>
      </c>
      <c r="W38" s="36">
        <v>41.498134328358205</v>
      </c>
      <c r="X38" s="36">
        <v>54.667835820895533</v>
      </c>
      <c r="Y38" s="36">
        <v>61.875497512437803</v>
      </c>
      <c r="Z38" s="36">
        <v>69.222014925373131</v>
      </c>
      <c r="AA38" s="36">
        <v>99.87045454545455</v>
      </c>
      <c r="AB38" s="36">
        <v>121.98875661375664</v>
      </c>
      <c r="AC38" s="40">
        <f t="shared" si="2"/>
        <v>57.875536812252427</v>
      </c>
      <c r="AD38" s="15"/>
    </row>
    <row r="39" spans="1:30" ht="21.95" customHeight="1" x14ac:dyDescent="0.2">
      <c r="A39" s="6">
        <v>34</v>
      </c>
      <c r="B39" s="3" t="s">
        <v>1</v>
      </c>
      <c r="C39" s="9" t="s">
        <v>28</v>
      </c>
      <c r="D39" s="33">
        <v>8216.9191919191908</v>
      </c>
      <c r="E39" s="37">
        <v>9908.1467661691568</v>
      </c>
      <c r="F39" s="33">
        <f>'[1]Out put Wholesale'!F119</f>
        <v>8596.4520202020212</v>
      </c>
      <c r="G39" s="33">
        <v>9053.6256410256428</v>
      </c>
      <c r="H39" s="33">
        <v>12266.846153846154</v>
      </c>
      <c r="I39" s="33">
        <v>11987.153846153844</v>
      </c>
      <c r="J39" s="38">
        <v>14485.026041666668</v>
      </c>
      <c r="K39" s="33">
        <v>19094.673437500001</v>
      </c>
      <c r="L39" s="33">
        <v>19076.478494623654</v>
      </c>
      <c r="M39" s="33">
        <v>18494.892473118281</v>
      </c>
      <c r="N39" s="33">
        <v>18524.484126984127</v>
      </c>
      <c r="O39" s="37">
        <v>20790.793010752688</v>
      </c>
      <c r="P39" s="39">
        <f t="shared" si="3"/>
        <v>14207.957600330117</v>
      </c>
      <c r="Q39" s="36">
        <v>96.594065656565647</v>
      </c>
      <c r="R39" s="36">
        <v>113.15422885572139</v>
      </c>
      <c r="S39" s="36">
        <f>'[1]Out put Retail'!F119</f>
        <v>97.716414141414148</v>
      </c>
      <c r="T39" s="36">
        <v>103.8326923076923</v>
      </c>
      <c r="U39" s="36">
        <v>138.92999999999998</v>
      </c>
      <c r="V39" s="36">
        <v>138.55320512820515</v>
      </c>
      <c r="W39" s="36">
        <v>163.56445312499997</v>
      </c>
      <c r="X39" s="36">
        <v>211.85117187500001</v>
      </c>
      <c r="Y39" s="36">
        <v>214.92271505376345</v>
      </c>
      <c r="Z39" s="36">
        <v>207.30846774193549</v>
      </c>
      <c r="AA39" s="36">
        <v>207.35396825396825</v>
      </c>
      <c r="AB39" s="36">
        <v>229.375</v>
      </c>
      <c r="AC39" s="40">
        <f t="shared" si="2"/>
        <v>160.26303184493881</v>
      </c>
      <c r="AD39" s="15"/>
    </row>
    <row r="40" spans="1:30" ht="21.95" customHeight="1" x14ac:dyDescent="0.2">
      <c r="A40" s="6">
        <v>35</v>
      </c>
      <c r="B40" s="4" t="s">
        <v>1</v>
      </c>
      <c r="C40" s="11" t="s">
        <v>13</v>
      </c>
      <c r="D40" s="33">
        <v>14169.412393162391</v>
      </c>
      <c r="E40" s="37">
        <v>15066.800595238095</v>
      </c>
      <c r="F40" s="33">
        <f>'[1]Out put Wholesale'!F120</f>
        <v>12969.173333333332</v>
      </c>
      <c r="G40" s="33">
        <v>12194.234126984127</v>
      </c>
      <c r="H40" s="33">
        <v>13338.740740740741</v>
      </c>
      <c r="I40" s="33">
        <v>13499.379432624117</v>
      </c>
      <c r="J40" s="38">
        <v>17018.38768115942</v>
      </c>
      <c r="K40" s="33">
        <v>19612.138364779872</v>
      </c>
      <c r="L40" s="33">
        <v>18704.276315789473</v>
      </c>
      <c r="M40" s="33">
        <v>17098.994252873563</v>
      </c>
      <c r="N40" s="33">
        <v>16714.180790960454</v>
      </c>
      <c r="O40" s="37">
        <v>18947.033898305086</v>
      </c>
      <c r="P40" s="39">
        <f t="shared" si="3"/>
        <v>15777.729327162559</v>
      </c>
      <c r="Q40" s="36">
        <v>138.84920634920636</v>
      </c>
      <c r="R40" s="36">
        <v>172.97592592592591</v>
      </c>
      <c r="S40" s="36">
        <f>'[1]Out put Retail'!F120</f>
        <v>147.3345238095238</v>
      </c>
      <c r="T40" s="36">
        <v>138.58703703703702</v>
      </c>
      <c r="U40" s="36">
        <v>150.08229166666666</v>
      </c>
      <c r="V40" s="36">
        <v>151.39962121212122</v>
      </c>
      <c r="W40" s="36">
        <v>186.60714285714286</v>
      </c>
      <c r="X40" s="36">
        <v>217.45524691358023</v>
      </c>
      <c r="Y40" s="36">
        <v>207.16969696969699</v>
      </c>
      <c r="Z40" s="36">
        <v>190.28319209039546</v>
      </c>
      <c r="AA40" s="36">
        <v>187.14180327868854</v>
      </c>
      <c r="AB40" s="36">
        <v>208.14959016393442</v>
      </c>
      <c r="AC40" s="40">
        <f t="shared" si="2"/>
        <v>174.66960652282663</v>
      </c>
      <c r="AD40" s="15"/>
    </row>
    <row r="41" spans="1:30" ht="21.95" customHeight="1" x14ac:dyDescent="0.2">
      <c r="A41" s="6">
        <v>36</v>
      </c>
      <c r="B41" s="3" t="s">
        <v>1</v>
      </c>
      <c r="C41" s="9" t="s">
        <v>29</v>
      </c>
      <c r="D41" s="33">
        <v>36079.427083333328</v>
      </c>
      <c r="E41" s="37">
        <v>35376.685606060615</v>
      </c>
      <c r="F41" s="33">
        <f>'[1]Out put Wholesale'!F121</f>
        <v>37123.461979166663</v>
      </c>
      <c r="G41" s="33">
        <v>38024.423076923071</v>
      </c>
      <c r="H41" s="33">
        <v>37592.423076923078</v>
      </c>
      <c r="I41" s="33">
        <v>37280.833333333328</v>
      </c>
      <c r="J41" s="38">
        <v>38645.769230769234</v>
      </c>
      <c r="K41" s="33">
        <v>39335.454545454544</v>
      </c>
      <c r="L41" s="33">
        <v>38921.21212121212</v>
      </c>
      <c r="M41" s="33">
        <v>38928.030303030304</v>
      </c>
      <c r="N41" s="33">
        <v>38954.477611940296</v>
      </c>
      <c r="O41" s="37">
        <v>38973.694029850747</v>
      </c>
      <c r="P41" s="39">
        <f t="shared" si="3"/>
        <v>37936.324333166449</v>
      </c>
      <c r="Q41" s="36">
        <v>406.41169154228857</v>
      </c>
      <c r="R41" s="36">
        <v>396.51927860696514</v>
      </c>
      <c r="S41" s="36">
        <f>'[1]Out put Retail'!F121</f>
        <v>410.69651741293535</v>
      </c>
      <c r="T41" s="36">
        <v>417.67164179104475</v>
      </c>
      <c r="U41" s="36">
        <v>417.58582089552237</v>
      </c>
      <c r="V41" s="36">
        <v>416.56716417910445</v>
      </c>
      <c r="W41" s="36">
        <v>427.36629353233832</v>
      </c>
      <c r="X41" s="36">
        <v>427.48171641791049</v>
      </c>
      <c r="Y41" s="36">
        <v>426.52985074626866</v>
      </c>
      <c r="Z41" s="36">
        <v>423.56343283582089</v>
      </c>
      <c r="AA41" s="36">
        <v>422.9738805970149</v>
      </c>
      <c r="AB41" s="36">
        <v>423.80514705882354</v>
      </c>
      <c r="AC41" s="40">
        <f t="shared" si="2"/>
        <v>418.09770296800303</v>
      </c>
      <c r="AD41" s="15"/>
    </row>
    <row r="42" spans="1:30" ht="21.95" customHeight="1" x14ac:dyDescent="0.2">
      <c r="A42" s="6">
        <v>37</v>
      </c>
      <c r="B42" s="3" t="s">
        <v>1</v>
      </c>
      <c r="C42" s="9" t="s">
        <v>30</v>
      </c>
      <c r="D42" s="33">
        <v>7403.9828431372553</v>
      </c>
      <c r="E42" s="37">
        <v>8998.9583333333321</v>
      </c>
      <c r="F42" s="33">
        <f>'[1]Out put Wholesale'!F122</f>
        <v>7659.9004975124371</v>
      </c>
      <c r="G42" s="33">
        <v>5698.3631840796015</v>
      </c>
      <c r="H42" s="33">
        <v>9465.9</v>
      </c>
      <c r="I42" s="33">
        <v>14053.482587064678</v>
      </c>
      <c r="J42" s="38">
        <v>22685.074626865673</v>
      </c>
      <c r="K42" s="33">
        <v>15071.268656716418</v>
      </c>
      <c r="L42" s="33">
        <v>10665.441542288558</v>
      </c>
      <c r="M42" s="33">
        <v>15122.76119402985</v>
      </c>
      <c r="N42" s="33">
        <v>9135.5223880597023</v>
      </c>
      <c r="O42" s="37">
        <v>6241.1764705882351</v>
      </c>
      <c r="P42" s="39">
        <f t="shared" si="3"/>
        <v>11016.81936030631</v>
      </c>
      <c r="Q42" s="36">
        <v>87.291053921568633</v>
      </c>
      <c r="R42" s="36">
        <v>109.72242647058823</v>
      </c>
      <c r="S42" s="36">
        <f>'[1]Out put Retail'!F122</f>
        <v>92.113602941176481</v>
      </c>
      <c r="T42" s="36">
        <v>72.757352941176464</v>
      </c>
      <c r="U42" s="36">
        <v>113.88786764705883</v>
      </c>
      <c r="V42" s="36">
        <v>165.42585784313724</v>
      </c>
      <c r="W42" s="36">
        <v>263.6764705882353</v>
      </c>
      <c r="X42" s="36">
        <v>176.0735294117647</v>
      </c>
      <c r="Y42" s="36">
        <v>128.77757352941177</v>
      </c>
      <c r="Z42" s="36">
        <v>177.76838235294119</v>
      </c>
      <c r="AA42" s="36">
        <v>111.5452205882353</v>
      </c>
      <c r="AB42" s="36">
        <v>79.20772058823529</v>
      </c>
      <c r="AC42" s="40">
        <f t="shared" si="2"/>
        <v>131.52058823529413</v>
      </c>
      <c r="AD42" s="15"/>
    </row>
    <row r="43" spans="1:30" ht="21.95" customHeight="1" x14ac:dyDescent="0.2">
      <c r="A43" s="6">
        <v>38</v>
      </c>
      <c r="B43" s="3" t="s">
        <v>1</v>
      </c>
      <c r="C43" s="9" t="s">
        <v>31</v>
      </c>
      <c r="D43" s="33">
        <v>8768.5307017543855</v>
      </c>
      <c r="E43" s="37">
        <v>9149.3518518518522</v>
      </c>
      <c r="F43" s="33">
        <f>'[1]Out put Wholesale'!F123</f>
        <v>9988.2765151515141</v>
      </c>
      <c r="G43" s="33">
        <v>12619.814814814816</v>
      </c>
      <c r="H43" s="33">
        <v>19602.678571428572</v>
      </c>
      <c r="I43" s="33">
        <v>26639.523809523813</v>
      </c>
      <c r="J43" s="38">
        <v>26009.191176470587</v>
      </c>
      <c r="K43" s="33">
        <v>20731.73076923077</v>
      </c>
      <c r="L43" s="33">
        <v>21096.333333333328</v>
      </c>
      <c r="M43" s="33">
        <v>19516.964285714286</v>
      </c>
      <c r="N43" s="33">
        <v>19107.941176470587</v>
      </c>
      <c r="O43" s="37">
        <v>18649.189814814818</v>
      </c>
      <c r="P43" s="39">
        <f t="shared" si="3"/>
        <v>17656.627235046613</v>
      </c>
      <c r="Q43" s="36">
        <v>105.29464285714286</v>
      </c>
      <c r="R43" s="36">
        <v>109.08156028368795</v>
      </c>
      <c r="S43" s="36">
        <f>'[1]Out put Retail'!F123</f>
        <v>118.72611111111111</v>
      </c>
      <c r="T43" s="36">
        <v>146.60869565217391</v>
      </c>
      <c r="U43" s="36">
        <v>220.23511904761904</v>
      </c>
      <c r="V43" s="36">
        <v>289.44642857142861</v>
      </c>
      <c r="W43" s="36">
        <v>282.67769607843138</v>
      </c>
      <c r="X43" s="36">
        <v>234.13888888888889</v>
      </c>
      <c r="Y43" s="36">
        <v>244.03333333333333</v>
      </c>
      <c r="Z43" s="36">
        <v>223.52272727272728</v>
      </c>
      <c r="AA43" s="36">
        <v>216.2705882352941</v>
      </c>
      <c r="AB43" s="36">
        <v>207.48171296296297</v>
      </c>
      <c r="AC43" s="40">
        <f t="shared" si="2"/>
        <v>199.7931253579001</v>
      </c>
      <c r="AD43" s="15"/>
    </row>
    <row r="44" spans="1:30" ht="21.95" customHeight="1" x14ac:dyDescent="0.2">
      <c r="A44" s="6">
        <v>39</v>
      </c>
      <c r="B44" s="3" t="s">
        <v>1</v>
      </c>
      <c r="C44" s="10" t="s">
        <v>42</v>
      </c>
      <c r="D44" s="33">
        <v>10078.055555555555</v>
      </c>
      <c r="E44" s="37">
        <v>9924.8282163742697</v>
      </c>
      <c r="F44" s="33">
        <f>'[1]Out put Wholesale'!F124</f>
        <v>10754.094230769231</v>
      </c>
      <c r="G44" s="33">
        <v>13923.923076923076</v>
      </c>
      <c r="H44" s="33">
        <v>21586.298076923078</v>
      </c>
      <c r="I44" s="33">
        <v>25847.376543209873</v>
      </c>
      <c r="J44" s="38">
        <v>21211.666666666668</v>
      </c>
      <c r="K44" s="33">
        <v>16328.908045977012</v>
      </c>
      <c r="L44" s="33">
        <v>18525.693055555555</v>
      </c>
      <c r="M44" s="33">
        <v>19130.625</v>
      </c>
      <c r="N44" s="33">
        <v>19017.358333333334</v>
      </c>
      <c r="O44" s="37">
        <v>18556.762295081968</v>
      </c>
      <c r="P44" s="39">
        <f t="shared" si="3"/>
        <v>17073.799091364137</v>
      </c>
      <c r="Q44" s="36">
        <v>122.41742424242422</v>
      </c>
      <c r="R44" s="36">
        <v>115.95979532163746</v>
      </c>
      <c r="S44" s="36">
        <f>'[1]Out put Retail'!F124</f>
        <v>124.36153846153846</v>
      </c>
      <c r="T44" s="36">
        <v>159.20361635220124</v>
      </c>
      <c r="U44" s="36">
        <v>240.19103773584905</v>
      </c>
      <c r="V44" s="36">
        <v>287.39386792452831</v>
      </c>
      <c r="W44" s="36">
        <v>241.71875</v>
      </c>
      <c r="X44" s="36">
        <v>188.73879310344827</v>
      </c>
      <c r="Y44" s="36">
        <v>210.74712643678163</v>
      </c>
      <c r="Z44" s="36">
        <v>215.5649717514124</v>
      </c>
      <c r="AA44" s="36">
        <v>215.17430555555558</v>
      </c>
      <c r="AB44" s="36">
        <v>207.95833333333334</v>
      </c>
      <c r="AC44" s="40">
        <f t="shared" si="2"/>
        <v>194.11913001822583</v>
      </c>
      <c r="AD44" s="15"/>
    </row>
    <row r="45" spans="1:30" ht="21.95" customHeight="1" x14ac:dyDescent="0.2">
      <c r="A45" s="6">
        <v>40</v>
      </c>
      <c r="B45" s="3" t="s">
        <v>1</v>
      </c>
      <c r="C45" s="9" t="s">
        <v>38</v>
      </c>
      <c r="D45" s="33">
        <v>13017.613636363636</v>
      </c>
      <c r="E45" s="37">
        <v>12140.347222222221</v>
      </c>
      <c r="F45" s="33">
        <f>'[1]Out put Wholesale'!F125</f>
        <v>13539</v>
      </c>
      <c r="G45" s="33">
        <v>13519</v>
      </c>
      <c r="H45" s="33">
        <v>13645.2</v>
      </c>
      <c r="I45" s="33">
        <v>13806.770833333334</v>
      </c>
      <c r="J45" s="38">
        <v>14640.705128205129</v>
      </c>
      <c r="K45" s="33">
        <v>16486.73076923077</v>
      </c>
      <c r="L45" s="33">
        <v>17683.477011494255</v>
      </c>
      <c r="M45" s="33">
        <v>18149.462365591397</v>
      </c>
      <c r="N45" s="33">
        <v>18769.195402298854</v>
      </c>
      <c r="O45" s="37">
        <v>19219.642857142859</v>
      </c>
      <c r="P45" s="39">
        <f t="shared" si="3"/>
        <v>15384.76210215687</v>
      </c>
      <c r="Q45" s="36">
        <v>147.035</v>
      </c>
      <c r="R45" s="36">
        <v>135.71505376344084</v>
      </c>
      <c r="S45" s="36">
        <f>'[1]Out put Retail'!F125</f>
        <v>152.18076923076922</v>
      </c>
      <c r="T45" s="36">
        <v>151.64423076923077</v>
      </c>
      <c r="U45" s="36">
        <v>151.15384615384616</v>
      </c>
      <c r="V45" s="36">
        <v>153.1</v>
      </c>
      <c r="W45" s="36">
        <v>164.54006410256409</v>
      </c>
      <c r="X45" s="36">
        <v>186.7037037037037</v>
      </c>
      <c r="Y45" s="36">
        <v>200.74281609195401</v>
      </c>
      <c r="Z45" s="36">
        <v>202.94270833333334</v>
      </c>
      <c r="AA45" s="36">
        <v>210.7258064516129</v>
      </c>
      <c r="AB45" s="36">
        <v>213.90086206896552</v>
      </c>
      <c r="AC45" s="40">
        <f t="shared" si="2"/>
        <v>172.53207172245172</v>
      </c>
      <c r="AD45" s="15"/>
    </row>
    <row r="46" spans="1:30" ht="21.95" customHeight="1" x14ac:dyDescent="0.2">
      <c r="A46" s="6">
        <v>41</v>
      </c>
      <c r="B46" s="3" t="s">
        <v>1</v>
      </c>
      <c r="C46" s="10" t="s">
        <v>39</v>
      </c>
      <c r="D46" s="33">
        <v>14215.350877192983</v>
      </c>
      <c r="E46" s="37">
        <v>14053.879310344828</v>
      </c>
      <c r="F46" s="33">
        <f>'[1]Out put Wholesale'!F126</f>
        <v>14796.307471264368</v>
      </c>
      <c r="G46" s="33">
        <v>14786.997126436781</v>
      </c>
      <c r="H46" s="33">
        <v>15156.5</v>
      </c>
      <c r="I46" s="33">
        <v>15194.827586206897</v>
      </c>
      <c r="J46" s="38">
        <v>15646.76724137931</v>
      </c>
      <c r="K46" s="33">
        <v>16622.966101694914</v>
      </c>
      <c r="L46" s="33">
        <v>18201.984126984127</v>
      </c>
      <c r="M46" s="33">
        <v>18836.507936507936</v>
      </c>
      <c r="N46" s="33">
        <v>19399.5703125</v>
      </c>
      <c r="O46" s="37">
        <v>19879.296875</v>
      </c>
      <c r="P46" s="39">
        <f t="shared" si="3"/>
        <v>16399.246247126011</v>
      </c>
      <c r="Q46" s="36">
        <v>157.04741379310346</v>
      </c>
      <c r="R46" s="36">
        <v>154.97499999999999</v>
      </c>
      <c r="S46" s="36">
        <f>'[1]Out put Retail'!F126</f>
        <v>163.96002824858758</v>
      </c>
      <c r="T46" s="36">
        <v>165.62361111111113</v>
      </c>
      <c r="U46" s="36">
        <v>169.68983050847459</v>
      </c>
      <c r="V46" s="36">
        <v>171.6391242937853</v>
      </c>
      <c r="W46" s="36">
        <v>176.9915254237288</v>
      </c>
      <c r="X46" s="36">
        <v>189.58064516129033</v>
      </c>
      <c r="Y46" s="36">
        <v>203.43253968253967</v>
      </c>
      <c r="Z46" s="36">
        <v>208.32936507936509</v>
      </c>
      <c r="AA46" s="36">
        <v>214.34062499999999</v>
      </c>
      <c r="AB46" s="36">
        <v>218.908203125</v>
      </c>
      <c r="AC46" s="41">
        <f t="shared" si="2"/>
        <v>182.87649261891548</v>
      </c>
      <c r="AD46" s="15"/>
    </row>
    <row r="47" spans="1:30" ht="21.95" customHeight="1" x14ac:dyDescent="0.2">
      <c r="A47" s="6">
        <v>42</v>
      </c>
      <c r="B47" s="3" t="s">
        <v>1</v>
      </c>
      <c r="C47" s="9" t="s">
        <v>40</v>
      </c>
      <c r="D47" s="33">
        <v>11111.4837398374</v>
      </c>
      <c r="E47" s="37">
        <v>11403.827519379845</v>
      </c>
      <c r="F47" s="33">
        <f>'[1]Out put Wholesale'!F127</f>
        <v>11579.718604651163</v>
      </c>
      <c r="G47" s="33">
        <v>12073.848837209302</v>
      </c>
      <c r="H47" s="33">
        <v>14014.189999999999</v>
      </c>
      <c r="I47" s="33">
        <v>15861.145833333332</v>
      </c>
      <c r="J47" s="38">
        <v>16416.666666666664</v>
      </c>
      <c r="K47" s="33">
        <v>16788.18181818182</v>
      </c>
      <c r="L47" s="33">
        <v>17200.173611111109</v>
      </c>
      <c r="M47" s="33">
        <v>17808.928571428572</v>
      </c>
      <c r="N47" s="33">
        <v>17891.503267973858</v>
      </c>
      <c r="O47" s="37">
        <v>18718.367346938776</v>
      </c>
      <c r="P47" s="39">
        <f t="shared" si="3"/>
        <v>15072.336318059322</v>
      </c>
      <c r="Q47" s="36">
        <v>128.64682539682539</v>
      </c>
      <c r="R47" s="36">
        <v>130.93465909090907</v>
      </c>
      <c r="S47" s="36">
        <f>'[1]Out put Retail'!F127</f>
        <v>134.15909090909091</v>
      </c>
      <c r="T47" s="36">
        <v>137.43939393939394</v>
      </c>
      <c r="U47" s="36">
        <v>158.78333333333333</v>
      </c>
      <c r="V47" s="36">
        <v>179.76829268292684</v>
      </c>
      <c r="W47" s="36">
        <v>183.75092592592594</v>
      </c>
      <c r="X47" s="36">
        <v>188.05652173913043</v>
      </c>
      <c r="Y47" s="36">
        <v>192.32083333333335</v>
      </c>
      <c r="Z47" s="36">
        <v>195.86274509803923</v>
      </c>
      <c r="AA47" s="36">
        <v>201.27767295597485</v>
      </c>
      <c r="AB47" s="36">
        <v>210.32142857142858</v>
      </c>
      <c r="AC47" s="40">
        <f t="shared" si="2"/>
        <v>170.11014358135932</v>
      </c>
      <c r="AD47" s="15"/>
    </row>
    <row r="48" spans="1:30" ht="21.95" customHeight="1" x14ac:dyDescent="0.2">
      <c r="A48" s="6">
        <v>43</v>
      </c>
      <c r="B48" s="3" t="s">
        <v>1</v>
      </c>
      <c r="C48" s="10" t="s">
        <v>41</v>
      </c>
      <c r="D48" s="33">
        <v>10648.958333333334</v>
      </c>
      <c r="E48" s="37">
        <v>14131.875</v>
      </c>
      <c r="F48" s="33">
        <f>'[1]Out put Wholesale'!F128</f>
        <v>10453.921568627453</v>
      </c>
      <c r="G48" s="33">
        <v>11360.635964912281</v>
      </c>
      <c r="H48" s="33">
        <v>13848.443333333335</v>
      </c>
      <c r="I48" s="33">
        <v>15088.541666666666</v>
      </c>
      <c r="J48" s="38">
        <v>15482.638888888889</v>
      </c>
      <c r="K48" s="33" t="s">
        <v>62</v>
      </c>
      <c r="L48" s="33" t="s">
        <v>62</v>
      </c>
      <c r="M48" s="33" t="s">
        <v>62</v>
      </c>
      <c r="N48" s="33" t="s">
        <v>62</v>
      </c>
      <c r="O48" s="37" t="s">
        <v>62</v>
      </c>
      <c r="P48" s="39">
        <f t="shared" si="3"/>
        <v>13002.144965108851</v>
      </c>
      <c r="Q48" s="36">
        <v>121.35416666666667</v>
      </c>
      <c r="R48" s="36">
        <v>161.03289473684211</v>
      </c>
      <c r="S48" s="36">
        <f>'[1]Out put Retail'!F128</f>
        <v>118.71875</v>
      </c>
      <c r="T48" s="36">
        <v>130.76973684210526</v>
      </c>
      <c r="U48" s="36">
        <v>152.89233333333334</v>
      </c>
      <c r="V48" s="36">
        <v>169.88970588235293</v>
      </c>
      <c r="W48" s="36">
        <v>171.75925925925924</v>
      </c>
      <c r="X48" s="36" t="s">
        <v>62</v>
      </c>
      <c r="Y48" s="36" t="s">
        <v>62</v>
      </c>
      <c r="Z48" s="36" t="s">
        <v>62</v>
      </c>
      <c r="AA48" s="36" t="s">
        <v>62</v>
      </c>
      <c r="AB48" s="36" t="s">
        <v>62</v>
      </c>
      <c r="AC48" s="40">
        <f t="shared" si="2"/>
        <v>146.63097810293706</v>
      </c>
      <c r="AD48" s="15"/>
    </row>
    <row r="49" spans="1:30" ht="21.95" customHeight="1" x14ac:dyDescent="0.2">
      <c r="A49" s="14"/>
      <c r="B49" s="16"/>
      <c r="C49" s="16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D49" s="12"/>
    </row>
    <row r="50" spans="1:30" ht="21.95" customHeight="1" x14ac:dyDescent="0.2">
      <c r="A50" s="14"/>
      <c r="B50" s="17"/>
      <c r="C50" s="17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D50" s="12"/>
    </row>
    <row r="51" spans="1:30" ht="21.95" customHeight="1" x14ac:dyDescent="0.2">
      <c r="A51" s="14"/>
      <c r="B51" s="18"/>
      <c r="C51" s="18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D51" s="12"/>
    </row>
    <row r="52" spans="1:30" ht="21.95" customHeight="1" x14ac:dyDescent="0.2">
      <c r="A52" s="14"/>
      <c r="B52" s="18"/>
      <c r="C52" s="18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D52" s="12"/>
    </row>
    <row r="53" spans="1:30" ht="21.95" customHeight="1" x14ac:dyDescent="0.2">
      <c r="A53" s="14"/>
      <c r="B53" s="18"/>
      <c r="C53" s="18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D53" s="12"/>
    </row>
    <row r="54" spans="1:30" ht="21.95" customHeight="1" x14ac:dyDescent="0.2">
      <c r="A54" s="14"/>
      <c r="B54" s="18"/>
      <c r="C54" s="18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D54" s="12"/>
    </row>
    <row r="55" spans="1:30" ht="21.95" customHeight="1" x14ac:dyDescent="0.2">
      <c r="A55" s="14"/>
      <c r="B55" s="18"/>
      <c r="C55" s="18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D55" s="12"/>
    </row>
    <row r="56" spans="1:30" ht="21.95" customHeight="1" x14ac:dyDescent="0.2">
      <c r="A56" s="14"/>
      <c r="B56" s="18"/>
      <c r="C56" s="18"/>
      <c r="N56" s="28"/>
      <c r="O56" s="28"/>
      <c r="P56" s="28"/>
      <c r="Q56" s="28"/>
      <c r="R56" s="28"/>
    </row>
    <row r="57" spans="1:30" ht="21.95" customHeight="1" x14ac:dyDescent="0.2">
      <c r="A57" s="14"/>
      <c r="B57" s="18"/>
      <c r="C57" s="18"/>
      <c r="N57" s="28"/>
      <c r="O57" s="28"/>
      <c r="P57" s="28"/>
      <c r="Q57" s="28"/>
      <c r="R57" s="28"/>
    </row>
    <row r="58" spans="1:30" ht="21.95" customHeight="1" x14ac:dyDescent="0.2">
      <c r="A58" s="14"/>
      <c r="B58" s="18"/>
      <c r="C58" s="18"/>
      <c r="N58" s="28"/>
      <c r="O58" s="28"/>
      <c r="P58" s="28"/>
      <c r="Q58" s="28"/>
      <c r="R58" s="28"/>
    </row>
    <row r="59" spans="1:30" ht="21.95" customHeight="1" x14ac:dyDescent="0.2">
      <c r="A59" s="14"/>
      <c r="B59" s="18"/>
      <c r="C59" s="18"/>
      <c r="N59" s="28"/>
      <c r="O59" s="28"/>
      <c r="P59" s="28"/>
      <c r="Q59" s="28"/>
      <c r="R59" s="28"/>
    </row>
    <row r="60" spans="1:30" ht="21.95" customHeight="1" x14ac:dyDescent="0.2">
      <c r="A60" s="14"/>
      <c r="B60" s="18"/>
      <c r="C60" s="18"/>
      <c r="N60" s="28"/>
      <c r="O60" s="28"/>
      <c r="P60" s="28"/>
      <c r="Q60" s="28"/>
      <c r="R60" s="28"/>
    </row>
    <row r="61" spans="1:30" ht="21.95" customHeight="1" x14ac:dyDescent="0.2">
      <c r="A61" s="14"/>
      <c r="B61" s="18"/>
      <c r="C61" s="18"/>
      <c r="N61" s="28"/>
      <c r="O61" s="28"/>
      <c r="P61" s="28"/>
      <c r="Q61" s="28"/>
      <c r="R61" s="28"/>
    </row>
    <row r="62" spans="1:30" ht="21.95" customHeight="1" x14ac:dyDescent="0.2">
      <c r="A62" s="14"/>
      <c r="B62" s="18"/>
      <c r="C62" s="18"/>
      <c r="N62" s="28"/>
      <c r="O62" s="28"/>
      <c r="P62" s="28"/>
      <c r="Q62" s="28"/>
      <c r="R62" s="28"/>
    </row>
    <row r="63" spans="1:30" ht="21.95" customHeight="1" x14ac:dyDescent="0.2">
      <c r="A63" s="14"/>
      <c r="B63" s="18"/>
      <c r="C63" s="18"/>
      <c r="N63" s="28"/>
      <c r="O63" s="28"/>
      <c r="P63" s="28"/>
      <c r="Q63" s="28"/>
      <c r="R63" s="28"/>
    </row>
    <row r="64" spans="1:30" ht="21.95" customHeight="1" x14ac:dyDescent="0.2">
      <c r="A64" s="14"/>
      <c r="B64" s="18"/>
      <c r="C64" s="18"/>
      <c r="N64" s="28"/>
      <c r="O64" s="28"/>
      <c r="P64" s="28"/>
      <c r="Q64" s="28"/>
      <c r="R64" s="28"/>
    </row>
    <row r="65" spans="1:18" ht="21.95" customHeight="1" x14ac:dyDescent="0.2">
      <c r="A65" s="14"/>
      <c r="B65" s="18"/>
      <c r="C65" s="18"/>
      <c r="N65" s="28"/>
      <c r="O65" s="28"/>
      <c r="P65" s="28"/>
      <c r="Q65" s="28"/>
      <c r="R65" s="28"/>
    </row>
    <row r="66" spans="1:18" ht="21.95" customHeight="1" x14ac:dyDescent="0.2">
      <c r="A66" s="14"/>
      <c r="B66" s="18"/>
      <c r="C66" s="18"/>
      <c r="N66" s="28"/>
      <c r="O66" s="28"/>
      <c r="P66" s="28"/>
      <c r="Q66" s="28"/>
      <c r="R66" s="28"/>
    </row>
    <row r="67" spans="1:18" ht="21.95" customHeight="1" x14ac:dyDescent="0.2">
      <c r="N67" s="28"/>
      <c r="O67" s="28"/>
      <c r="P67" s="28"/>
      <c r="Q67" s="28"/>
      <c r="R67" s="28"/>
    </row>
    <row r="68" spans="1:18" ht="21.95" customHeight="1" x14ac:dyDescent="0.2">
      <c r="N68" s="28"/>
      <c r="O68" s="28"/>
      <c r="P68" s="28"/>
      <c r="Q68" s="28"/>
      <c r="R68" s="28"/>
    </row>
    <row r="69" spans="1:18" ht="21.95" customHeight="1" x14ac:dyDescent="0.2">
      <c r="N69" s="28"/>
      <c r="O69" s="28"/>
      <c r="P69" s="28"/>
      <c r="Q69" s="28"/>
      <c r="R69" s="28"/>
    </row>
    <row r="70" spans="1:18" ht="21.95" customHeight="1" x14ac:dyDescent="0.2">
      <c r="N70" s="28"/>
      <c r="O70" s="28"/>
      <c r="P70" s="28"/>
      <c r="Q70" s="28"/>
      <c r="R70" s="28"/>
    </row>
    <row r="71" spans="1:18" ht="21.95" customHeight="1" x14ac:dyDescent="0.2">
      <c r="N71" s="28"/>
      <c r="O71" s="28"/>
      <c r="P71" s="28"/>
      <c r="Q71" s="28"/>
      <c r="R71" s="28"/>
    </row>
    <row r="72" spans="1:18" ht="21.95" customHeight="1" x14ac:dyDescent="0.2">
      <c r="N72" s="28"/>
      <c r="O72" s="28"/>
      <c r="P72" s="28"/>
      <c r="Q72" s="28"/>
      <c r="R72" s="28"/>
    </row>
    <row r="73" spans="1:18" ht="21.95" customHeight="1" x14ac:dyDescent="0.2">
      <c r="N73" s="28"/>
      <c r="O73" s="28"/>
      <c r="P73" s="28"/>
      <c r="Q73" s="28"/>
      <c r="R73" s="28"/>
    </row>
    <row r="74" spans="1:18" ht="21.95" customHeight="1" x14ac:dyDescent="0.2">
      <c r="N74" s="28"/>
      <c r="O74" s="28"/>
      <c r="P74" s="28"/>
      <c r="Q74" s="28"/>
      <c r="R74" s="28"/>
    </row>
    <row r="75" spans="1:18" ht="21.95" customHeight="1" x14ac:dyDescent="0.2">
      <c r="N75" s="28"/>
      <c r="O75" s="28"/>
      <c r="P75" s="28"/>
      <c r="Q75" s="28"/>
      <c r="R75" s="28"/>
    </row>
    <row r="76" spans="1:18" ht="21.95" customHeight="1" x14ac:dyDescent="0.2">
      <c r="N76" s="28"/>
      <c r="O76" s="28"/>
      <c r="P76" s="28"/>
      <c r="Q76" s="28"/>
      <c r="R76" s="28"/>
    </row>
    <row r="77" spans="1:18" ht="21.95" customHeight="1" x14ac:dyDescent="0.2">
      <c r="N77" s="29"/>
      <c r="O77" s="29"/>
      <c r="P77" s="29"/>
      <c r="Q77" s="30"/>
      <c r="R77" s="30"/>
    </row>
    <row r="78" spans="1:18" ht="21.95" customHeight="1" x14ac:dyDescent="0.2">
      <c r="N78" s="29"/>
      <c r="O78" s="29"/>
      <c r="P78" s="29"/>
      <c r="Q78" s="30"/>
      <c r="R78" s="30"/>
    </row>
    <row r="79" spans="1:18" ht="21.95" customHeight="1" x14ac:dyDescent="0.2">
      <c r="N79" s="29"/>
      <c r="O79" s="29"/>
      <c r="P79" s="29"/>
      <c r="Q79" s="30"/>
      <c r="R79" s="30"/>
    </row>
    <row r="80" spans="1:18" ht="21.95" customHeight="1" x14ac:dyDescent="0.2">
      <c r="N80" s="29"/>
      <c r="O80" s="29"/>
      <c r="P80" s="29"/>
      <c r="Q80" s="30"/>
      <c r="R80" s="30"/>
    </row>
    <row r="81" spans="14:18" ht="21.95" customHeight="1" x14ac:dyDescent="0.2">
      <c r="N81" s="29"/>
      <c r="O81" s="29"/>
      <c r="P81" s="29"/>
      <c r="Q81" s="30"/>
      <c r="R81" s="30"/>
    </row>
    <row r="82" spans="14:18" ht="21.95" customHeight="1" x14ac:dyDescent="0.2">
      <c r="N82" s="29"/>
      <c r="O82" s="29"/>
      <c r="P82" s="29"/>
      <c r="Q82" s="30"/>
      <c r="R82" s="30"/>
    </row>
    <row r="83" spans="14:18" ht="21.95" customHeight="1" x14ac:dyDescent="0.2">
      <c r="N83" s="29"/>
      <c r="O83" s="29"/>
      <c r="P83" s="29"/>
      <c r="Q83" s="30"/>
      <c r="R83" s="30"/>
    </row>
  </sheetData>
  <mergeCells count="9">
    <mergeCell ref="A1:P1"/>
    <mergeCell ref="Q2:AC2"/>
    <mergeCell ref="D2:P2"/>
    <mergeCell ref="A4:A5"/>
    <mergeCell ref="Q3:AB3"/>
    <mergeCell ref="D3:P3"/>
    <mergeCell ref="D4:P4"/>
    <mergeCell ref="Q4:AC4"/>
    <mergeCell ref="B4:C5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2024-09-25T04:27:00Z</cp:lastPrinted>
  <dcterms:created xsi:type="dcterms:W3CDTF">2011-12-19T07:50:24Z</dcterms:created>
  <dcterms:modified xsi:type="dcterms:W3CDTF">2024-12-12T06:29:19Z</dcterms:modified>
</cp:coreProperties>
</file>