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15120" windowHeight="7935" tabRatio="804" firstSheet="8" activeTab="27"/>
  </bookViews>
  <sheets>
    <sheet name="প-১" sheetId="1" r:id="rId1"/>
    <sheet name="প-২" sheetId="2" r:id="rId2"/>
    <sheet name="প-৩" sheetId="3" r:id="rId3"/>
    <sheet name="প-৪" sheetId="5" r:id="rId4"/>
    <sheet name="প-৫" sheetId="6" r:id="rId5"/>
    <sheet name="প-৬" sheetId="7" r:id="rId6"/>
    <sheet name="প-৭" sheetId="8" r:id="rId7"/>
    <sheet name="সা-১" sheetId="9" r:id="rId8"/>
    <sheet name="সা-২" sheetId="10" r:id="rId9"/>
    <sheet name="সা-৩" sheetId="11" r:id="rId10"/>
    <sheet name="সা-৪" sheetId="12" r:id="rId11"/>
    <sheet name="সা-৫" sheetId="13" r:id="rId12"/>
    <sheet name="সা-৬" sheetId="14" r:id="rId13"/>
    <sheet name="সা-৭" sheetId="15" r:id="rId14"/>
    <sheet name="পউ-১" sheetId="17" r:id="rId15"/>
    <sheet name="পউ-২" sheetId="18" r:id="rId16"/>
    <sheet name="পউ-৩" sheetId="19" r:id="rId17"/>
    <sheet name="পউ-৪" sheetId="20" r:id="rId18"/>
    <sheet name="পউ-৫" sheetId="21" r:id="rId19"/>
    <sheet name="পউ-৬" sheetId="23" r:id="rId20"/>
    <sheet name="পউ-৭" sheetId="24" r:id="rId21"/>
    <sheet name="পাব-১" sheetId="26" r:id="rId22"/>
    <sheet name="পাব-২" sheetId="27" r:id="rId23"/>
    <sheet name="পাব-৩" sheetId="28" r:id="rId24"/>
    <sheet name="পাব-৪" sheetId="29" r:id="rId25"/>
    <sheet name="পাব-৫" sheetId="30" r:id="rId26"/>
    <sheet name="পাব-৬" sheetId="31" r:id="rId27"/>
    <sheet name="পাব-৭" sheetId="32" r:id="rId28"/>
  </sheets>
  <definedNames>
    <definedName name="OLE_LINK1" localSheetId="0">'প-১'!$A$1</definedName>
    <definedName name="_xlnm.Print_Area" localSheetId="0">'প-১'!$A$1:$J$28</definedName>
    <definedName name="_xlnm.Print_Area" localSheetId="1">'প-২'!$A$1:$O$27</definedName>
    <definedName name="_xlnm.Print_Area" localSheetId="2">'প-৩'!$A$1:$N$26</definedName>
    <definedName name="_xlnm.Print_Area" localSheetId="3">'প-৪'!$A$1:$O$25</definedName>
    <definedName name="_xlnm.Print_Area" localSheetId="4">'প-৫'!$A$1:$Q$25</definedName>
    <definedName name="_xlnm.Print_Area" localSheetId="5">'প-৬'!$A$1:$O$26</definedName>
    <definedName name="_xlnm.Print_Area" localSheetId="6">'প-৭'!$A$1:$R$26</definedName>
    <definedName name="_xlnm.Print_Area" localSheetId="14">'পউ-১'!$A$1:$R$25</definedName>
    <definedName name="_xlnm.Print_Area" localSheetId="15">'পউ-২'!$A$1:$Q$31</definedName>
    <definedName name="_xlnm.Print_Area" localSheetId="16">'পউ-৩'!$A$1:$N$28</definedName>
    <definedName name="_xlnm.Print_Area" localSheetId="17">'পউ-৪'!$A$1:$O$27</definedName>
    <definedName name="_xlnm.Print_Area" localSheetId="18">'পউ-৫'!$A$1:$Q$29</definedName>
    <definedName name="_xlnm.Print_Area" localSheetId="19">'পউ-৬'!$A$1:$P$27</definedName>
    <definedName name="_xlnm.Print_Area" localSheetId="20">'পউ-৭'!$A$1:$R$27</definedName>
    <definedName name="_xlnm.Print_Area" localSheetId="21">'পাব-১'!$1:$27</definedName>
    <definedName name="_xlnm.Print_Area" localSheetId="22">'পাব-২'!$A$1:$O$32</definedName>
    <definedName name="_xlnm.Print_Area" localSheetId="23">'পাব-৩'!$1:$31</definedName>
    <definedName name="_xlnm.Print_Area" localSheetId="24">'পাব-৪'!$A$1:$O$29</definedName>
    <definedName name="_xlnm.Print_Area" localSheetId="7">'সা-১'!$A$1:$R$28</definedName>
    <definedName name="_xlnm.Print_Area" localSheetId="8">'সা-২'!$1:$27</definedName>
    <definedName name="_xlnm.Print_Area" localSheetId="9">'সা-৩'!$1:$26</definedName>
    <definedName name="_xlnm.Print_Area" localSheetId="10">'সা-৪'!$1:$27</definedName>
    <definedName name="_xlnm.Print_Area" localSheetId="11">'সা-৫'!$A$1:$Q$24</definedName>
    <definedName name="_xlnm.Print_Area" localSheetId="12">'সা-৬'!$1:$25</definedName>
    <definedName name="_xlnm.Print_Area" localSheetId="13">'সা-৭'!$A$1:$R$27</definedName>
  </definedNames>
  <calcPr calcId="144525"/>
</workbook>
</file>

<file path=xl/calcChain.xml><?xml version="1.0" encoding="utf-8"?>
<calcChain xmlns="http://schemas.openxmlformats.org/spreadsheetml/2006/main">
  <c r="F23" i="8" l="1"/>
  <c r="D21" i="5"/>
  <c r="E21" i="5"/>
  <c r="F21" i="5"/>
  <c r="G21" i="5"/>
  <c r="H21" i="5"/>
  <c r="I21" i="5"/>
  <c r="J21" i="5"/>
  <c r="K21" i="5"/>
  <c r="L21" i="5"/>
  <c r="M21" i="5"/>
  <c r="N21" i="5"/>
  <c r="C21" i="5"/>
  <c r="O8" i="20"/>
  <c r="P7" i="20"/>
  <c r="O7" i="20"/>
  <c r="D24" i="3"/>
  <c r="E24" i="3"/>
  <c r="F24" i="3"/>
  <c r="G24" i="3"/>
  <c r="H24" i="3"/>
  <c r="I24" i="3"/>
  <c r="J24" i="3"/>
  <c r="K24" i="3"/>
  <c r="L24" i="3"/>
  <c r="M24" i="3"/>
  <c r="N24" i="3"/>
  <c r="C24" i="3"/>
  <c r="K21" i="3"/>
  <c r="H21" i="3"/>
  <c r="E21" i="3"/>
  <c r="K20" i="3"/>
  <c r="H20" i="3"/>
  <c r="E20" i="3"/>
  <c r="C23" i="2"/>
  <c r="D23" i="2"/>
  <c r="E23" i="2"/>
  <c r="G23" i="2"/>
  <c r="H23" i="2"/>
  <c r="I23" i="2"/>
  <c r="J23" i="2"/>
  <c r="K23" i="2"/>
  <c r="L23" i="2"/>
  <c r="M23" i="2"/>
  <c r="O23" i="2" s="1"/>
  <c r="O21" i="2"/>
  <c r="O20" i="2"/>
  <c r="F20" i="2"/>
  <c r="O11" i="20"/>
  <c r="N11" i="20"/>
  <c r="K11" i="20"/>
  <c r="C11" i="20"/>
  <c r="D11" i="20"/>
  <c r="E11" i="20"/>
  <c r="F11" i="20"/>
  <c r="F10" i="20"/>
  <c r="F9" i="20"/>
  <c r="F8" i="20"/>
  <c r="N12" i="19"/>
  <c r="H9" i="19"/>
  <c r="H10" i="19"/>
  <c r="H11" i="19"/>
  <c r="H8" i="19"/>
  <c r="H12" i="19" s="1"/>
  <c r="E12" i="19"/>
  <c r="F12" i="19"/>
  <c r="M12" i="19"/>
  <c r="N9" i="19"/>
  <c r="N10" i="19"/>
  <c r="N11" i="19"/>
  <c r="N8" i="19"/>
  <c r="K12" i="19"/>
  <c r="K9" i="19"/>
  <c r="K10" i="19"/>
  <c r="K11" i="19"/>
  <c r="K8" i="19"/>
  <c r="I12" i="19"/>
  <c r="E9" i="19"/>
  <c r="E10" i="19"/>
  <c r="E11" i="19"/>
  <c r="E8" i="19"/>
  <c r="C12" i="19"/>
  <c r="N13" i="18"/>
  <c r="F23" i="2" l="1"/>
  <c r="M13" i="18"/>
  <c r="J13" i="18"/>
  <c r="K13" i="18"/>
  <c r="L12" i="18"/>
  <c r="L10" i="18"/>
  <c r="L13" i="18" s="1"/>
  <c r="L11" i="18"/>
  <c r="L9" i="18"/>
  <c r="H13" i="18"/>
  <c r="H12" i="18"/>
  <c r="H11" i="18"/>
  <c r="H10" i="18"/>
  <c r="H9" i="18"/>
  <c r="G13" i="18"/>
  <c r="F13" i="18"/>
  <c r="E13" i="18"/>
  <c r="D13" i="18"/>
  <c r="C13" i="18"/>
  <c r="O29" i="30" l="1"/>
  <c r="O28" i="30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R24" i="26" l="1"/>
  <c r="Q24" i="26"/>
  <c r="P24" i="26"/>
  <c r="R20" i="26"/>
  <c r="Q20" i="26"/>
  <c r="P20" i="26"/>
  <c r="R15" i="26"/>
  <c r="Q15" i="26"/>
  <c r="P15" i="26"/>
  <c r="R8" i="26"/>
  <c r="Q8" i="26"/>
  <c r="P8" i="26"/>
  <c r="O27" i="10"/>
  <c r="N27" i="10"/>
  <c r="K27" i="10"/>
  <c r="J27" i="10"/>
  <c r="I27" i="10"/>
  <c r="G27" i="10"/>
  <c r="C27" i="10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C25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D26" i="30"/>
  <c r="E26" i="30"/>
  <c r="F26" i="30"/>
  <c r="G26" i="30"/>
  <c r="H26" i="30"/>
  <c r="I26" i="30"/>
  <c r="J26" i="30"/>
  <c r="K26" i="30"/>
  <c r="L26" i="30"/>
  <c r="M26" i="30"/>
  <c r="N26" i="30"/>
  <c r="P26" i="30"/>
  <c r="Q26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O10" i="30"/>
  <c r="O9" i="30"/>
  <c r="O8" i="30"/>
  <c r="O7" i="30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C28" i="28"/>
  <c r="D28" i="28"/>
  <c r="E28" i="28"/>
  <c r="F28" i="28"/>
  <c r="G28" i="28"/>
  <c r="H28" i="28"/>
  <c r="I28" i="28"/>
  <c r="J28" i="28"/>
  <c r="K28" i="28"/>
  <c r="L28" i="28"/>
  <c r="M28" i="28"/>
  <c r="N28" i="28"/>
  <c r="D24" i="26"/>
  <c r="E24" i="26"/>
  <c r="I24" i="26"/>
  <c r="J24" i="26"/>
  <c r="K24" i="26"/>
  <c r="L24" i="26"/>
  <c r="M24" i="26"/>
  <c r="N24" i="26"/>
  <c r="O24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C15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C8" i="26"/>
  <c r="D8" i="26"/>
  <c r="E8" i="26"/>
  <c r="F8" i="26"/>
  <c r="G8" i="26"/>
  <c r="H8" i="26"/>
  <c r="I8" i="26"/>
  <c r="J8" i="26"/>
  <c r="K8" i="26"/>
  <c r="L8" i="26"/>
  <c r="M8" i="26"/>
  <c r="N8" i="26"/>
  <c r="O8" i="26"/>
  <c r="E25" i="15"/>
  <c r="G25" i="15"/>
  <c r="J25" i="15"/>
  <c r="L25" i="15"/>
  <c r="M25" i="15"/>
  <c r="N25" i="15"/>
  <c r="O25" i="15"/>
  <c r="P25" i="15"/>
  <c r="Q25" i="15"/>
  <c r="C25" i="12"/>
  <c r="D25" i="12"/>
  <c r="E25" i="12"/>
  <c r="G25" i="12"/>
  <c r="H25" i="12"/>
  <c r="I25" i="12"/>
  <c r="J25" i="12"/>
  <c r="K25" i="12"/>
  <c r="L25" i="12"/>
  <c r="M25" i="12"/>
  <c r="N25" i="12"/>
  <c r="O25" i="12"/>
  <c r="C25" i="11"/>
  <c r="D25" i="11"/>
  <c r="E25" i="11"/>
  <c r="F25" i="11"/>
  <c r="G25" i="11"/>
  <c r="H25" i="11"/>
  <c r="I25" i="11"/>
  <c r="J25" i="11"/>
  <c r="K25" i="11"/>
  <c r="M25" i="11"/>
  <c r="N25" i="11"/>
  <c r="D27" i="10"/>
  <c r="E27" i="10"/>
  <c r="F27" i="10"/>
  <c r="H27" i="10"/>
  <c r="L27" i="10"/>
  <c r="M27" i="10"/>
  <c r="O26" i="30" l="1"/>
  <c r="C13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G11" i="20"/>
  <c r="H11" i="20"/>
  <c r="I11" i="20"/>
  <c r="J11" i="20"/>
  <c r="L11" i="20"/>
  <c r="M11" i="20"/>
  <c r="D12" i="19"/>
  <c r="G12" i="19"/>
  <c r="J12" i="19"/>
  <c r="L12" i="19"/>
  <c r="O13" i="18"/>
  <c r="D11" i="17" l="1"/>
  <c r="D12" i="17" s="1"/>
  <c r="E11" i="17"/>
  <c r="E12" i="17" s="1"/>
  <c r="J11" i="17"/>
  <c r="J12" i="17" s="1"/>
  <c r="K11" i="17"/>
  <c r="K12" i="17" s="1"/>
  <c r="L11" i="17"/>
  <c r="L12" i="17" s="1"/>
  <c r="M11" i="17"/>
  <c r="M12" i="17" s="1"/>
  <c r="N11" i="17"/>
  <c r="N12" i="17" s="1"/>
  <c r="O11" i="17"/>
  <c r="O12" i="17" s="1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O21" i="5" l="1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N23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C18" i="3"/>
  <c r="D18" i="3"/>
  <c r="E18" i="3"/>
  <c r="F18" i="3"/>
  <c r="G18" i="3"/>
  <c r="H18" i="3"/>
  <c r="I18" i="3"/>
  <c r="J18" i="3"/>
  <c r="K18" i="3"/>
  <c r="L18" i="3"/>
  <c r="M18" i="3"/>
  <c r="N18" i="3"/>
  <c r="C20" i="1"/>
  <c r="D20" i="1"/>
  <c r="E20" i="1"/>
  <c r="F20" i="1"/>
  <c r="G20" i="1"/>
  <c r="H20" i="1"/>
  <c r="I20" i="1"/>
  <c r="J20" i="1"/>
  <c r="C15" i="1"/>
  <c r="D15" i="1"/>
  <c r="E15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<sst xmlns="http://schemas.openxmlformats.org/spreadsheetml/2006/main" count="1392" uniqueCount="291">
  <si>
    <t>µt bst</t>
  </si>
  <si>
    <t>mwgwZi †kÖYx</t>
  </si>
  <si>
    <t>‡K›`ªxqt mvaviY</t>
  </si>
  <si>
    <t>1|</t>
  </si>
  <si>
    <t>‡K›`ªxq mgevq e¨vsK</t>
  </si>
  <si>
    <t>2|</t>
  </si>
  <si>
    <t>‡K›`ªxq grm¨Rxwe mgevq mwgwZ</t>
  </si>
  <si>
    <t>3|</t>
  </si>
  <si>
    <t>‡K›`ªxq ZuvZx mgevq mwgwZ</t>
  </si>
  <si>
    <t>4|</t>
  </si>
  <si>
    <t>‡K›`ªxq Bÿz Drcv`bKvix mgevq mwgwZ</t>
  </si>
  <si>
    <t>5|</t>
  </si>
  <si>
    <t>‡K›`ªxq gwnjv mgevq mwgwZ</t>
  </si>
  <si>
    <t>6|</t>
  </si>
  <si>
    <t>‡K›`ªxq eûgyLx mgevq mwgwZ</t>
  </si>
  <si>
    <t>7|</t>
  </si>
  <si>
    <t xml:space="preserve">‡K›`ªxq Dc‡Rjv G¨v‡mvwm‡qkb </t>
  </si>
  <si>
    <t>14|</t>
  </si>
  <si>
    <t>‡K›`ªxq ‡Rjv mgevq BDwbqb</t>
  </si>
  <si>
    <t>26|</t>
  </si>
  <si>
    <t>Ab¨vb¨ ‡K›`ªxq mgevq mwgwZ</t>
  </si>
  <si>
    <t>‡gvU</t>
  </si>
  <si>
    <t>‡K›`ªxqt we Avi wW we</t>
  </si>
  <si>
    <t>Dc‡Rjv ‡K›`ªxq mgevq G¨v‡mvwm‡qkb</t>
  </si>
  <si>
    <t>‡K›`ªxq weËnxb mgevq mwgwZ wjt</t>
  </si>
  <si>
    <t>‡Rjv cjøx Dbœqb †dWv‡ikb wjt</t>
  </si>
  <si>
    <t>me©‡gvU (‡K›`ªxq)</t>
  </si>
  <si>
    <t>DØ„Ë/NvUwZ (jvf/ÿwZ)</t>
  </si>
  <si>
    <t>jf¨vsk weZib</t>
  </si>
  <si>
    <t>Aemvqb</t>
  </si>
  <si>
    <t>mwgwZi Avq</t>
  </si>
  <si>
    <t>mwgwZi e¨q</t>
  </si>
  <si>
    <t>PjwZ ermi jf¨vsk weZib K…Z mwgwZi msL¨v</t>
  </si>
  <si>
    <t>PjwZ ermi jf¨vsk weZi‡bi cwigvY    (jÿ UvKv)</t>
  </si>
  <si>
    <t>Aemvqb †hvM¨ mwgwZi msL¨v</t>
  </si>
  <si>
    <t>Aemvq‡b b¨v¯Í mwgwZi msL¨v</t>
  </si>
  <si>
    <t>PjwZ ermi Aemvqb mgvß mwgwZi msL¨v</t>
  </si>
  <si>
    <t>DØ„Ë (+)/ NvUwZ(-) (78-82)</t>
  </si>
  <si>
    <t>Ab¨vb¨ ivR¯^ Avq</t>
  </si>
  <si>
    <t>ms¯’vcb e¨q</t>
  </si>
  <si>
    <t>F‡Yi cwi‡kvwaZ my`</t>
  </si>
  <si>
    <t>Ab¨vb¨ ivR¯^ e¨q</t>
  </si>
  <si>
    <t>FY †_‡K Av`vqK„Z †gvU my`</t>
  </si>
  <si>
    <t>ক্রঃ নংঃ</t>
  </si>
  <si>
    <t>সমিতির শ্রেণী</t>
  </si>
  <si>
    <t>সমিতির সংখ্যা</t>
  </si>
  <si>
    <t>সদস্য সংখ্যা</t>
  </si>
  <si>
    <t>বৎসরের শুরুতে সমিতির সংখ্যা</t>
  </si>
  <si>
    <t>চলতি বৎসরে নিবন্ধিত সমিতির সংখ্যা</t>
  </si>
  <si>
    <t xml:space="preserve">চলতি বৎসরের নিবন্ধন বাতিলকৃত সমিতির সংখ্যা </t>
  </si>
  <si>
    <t>বৎসরের শেষে মোট সমিতির সংখ্যা {(৩+৪)-৫}</t>
  </si>
  <si>
    <t>বৎসরের শুরুতে সমিতির সদস্য সংখ্যা</t>
  </si>
  <si>
    <t xml:space="preserve">চলতি বৎসরে সদস্য ভ‚ক্তি </t>
  </si>
  <si>
    <t>চলতি বৎসরে সদস্য প্রত্যাহার/বাতিল</t>
  </si>
  <si>
    <t>মোট {(১৯+২০)-২১}</t>
  </si>
  <si>
    <t>কেন্দ্রীয়ঃ সাধারণ</t>
  </si>
  <si>
    <t>১।</t>
  </si>
  <si>
    <t>কেন্দ্রীয় সমবায় ব্যাংক</t>
  </si>
  <si>
    <t>২।</t>
  </si>
  <si>
    <t>কেন্দ্রীয় মৎস্যজীবি সমবায় সমিতি</t>
  </si>
  <si>
    <t>৩।</t>
  </si>
  <si>
    <t>কেন্দ্রীয় তাঁতী সমবায় সমিতি</t>
  </si>
  <si>
    <t>৪।</t>
  </si>
  <si>
    <t>কেন্দ্রীয় ইক্ষু উৎপাদনকারী সমবায় সমিতি</t>
  </si>
  <si>
    <t>৫।</t>
  </si>
  <si>
    <t>কেন্দ্রীয় মহিলা সমবায় সমিতি</t>
  </si>
  <si>
    <t>৬।</t>
  </si>
  <si>
    <t>কেন্দ্রীয় বহুমুখী সমবায় সমিতি</t>
  </si>
  <si>
    <t>৭।</t>
  </si>
  <si>
    <t xml:space="preserve">কেন্দ্রীয় উপজেলা এ্যাসোসিয়েশন </t>
  </si>
  <si>
    <t>১৪।</t>
  </si>
  <si>
    <t>কেন্দ্রীয় জেলা সমবায় ইউনিয়ন</t>
  </si>
  <si>
    <t>২৬।</t>
  </si>
  <si>
    <t>অন্যান্য কেন্দ্রীয় সমবায় সমিতি</t>
  </si>
  <si>
    <t>মোট</t>
  </si>
  <si>
    <t>কেন্দ্রীয়ঃ বি আর ডি বি</t>
  </si>
  <si>
    <t>উপজেলা কেন্দ্রীয় সমবায় এ্যাসোসিয়েশন</t>
  </si>
  <si>
    <t>কেন্দ্রীয় বিত্তহীন সমবায় সমিতি লিঃ</t>
  </si>
  <si>
    <t>জেলা পল্লী উন্নয়ন ফেডারেশন লিঃ</t>
  </si>
  <si>
    <t>সর্বমোট (কেন্দ্রীয়)</t>
  </si>
  <si>
    <t xml:space="preserve">              দৌলতপুর,কুষ্টিয়া।</t>
  </si>
  <si>
    <t xml:space="preserve">               উপজেলা সমবায় কার্যালয় </t>
  </si>
  <si>
    <t>কার্যকরী মূলধন</t>
  </si>
  <si>
    <t>নিজস্ব মূলধন</t>
  </si>
  <si>
    <t>ধারকৃত মূলধন</t>
  </si>
  <si>
    <t>অংশগত মূলধন</t>
  </si>
  <si>
    <t>সংরক্ষিত তহবিল ও নীট লাভ হতে গঠিত অন্যান্য তহবিল</t>
  </si>
  <si>
    <t>মোট (২৬+২৭)</t>
  </si>
  <si>
    <t>সঞ্চয় আমানত</t>
  </si>
  <si>
    <t>সমিতি কর্তৃক গৃহীত ঋণ</t>
  </si>
  <si>
    <t>চলতি বৎসরে আদায় কৃত শেয়ার মূলধন</t>
  </si>
  <si>
    <t>চলতি বৎসরে বাতিল কৃত শেয়ার মূলধন</t>
  </si>
  <si>
    <t>বৎসর শেষে আদায়কৃত শেয়ার মূলধন {(২৩+২৪)-২৫}</t>
  </si>
  <si>
    <t>বৎসরের শুরুতে আমানতের পরিমাণ</t>
  </si>
  <si>
    <t>চলতি বৎসরে প্রাপ্তআমানতের পরিমাণ</t>
  </si>
  <si>
    <t xml:space="preserve">চলতি বৎসরে আমানত ফেরত/ উত্তোলন </t>
  </si>
  <si>
    <t>বৎসরে শেষে মোট আমানতের পরিমাণ {(২৯+৩০)-৩১}</t>
  </si>
  <si>
    <t>বৎসরের শুরুতে</t>
  </si>
  <si>
    <t>সরকার</t>
  </si>
  <si>
    <t>অন্যান্য সংস্থা</t>
  </si>
  <si>
    <t>মোট (৩৩+৩৪)</t>
  </si>
  <si>
    <t>সর্বমোট (কার্যকরী মূলধন) (২৮+৪৬)</t>
  </si>
  <si>
    <t>মোট ধারকৃত মূলধন (৩২+৪৪+৪৫)</t>
  </si>
  <si>
    <t>চলতি বৎসর ঋণ গ্রহণ</t>
  </si>
  <si>
    <t>চলতি বৎসর ঋণ পরিশোধ</t>
  </si>
  <si>
    <t>বৎসর শেষে গৃহীত ঋণের পরিমাণ (কর্জ দেনা)</t>
  </si>
  <si>
    <t>মোট (৩৬+৩৭)</t>
  </si>
  <si>
    <t>মোট (৩৯+৪০)</t>
  </si>
  <si>
    <t>সরকার {(৩৩+৩৬)-৩৯}</t>
  </si>
  <si>
    <t>অন্যান্য সংস্থা {(৩৪+৩৭)-৪০}</t>
  </si>
  <si>
    <t>মোট (৪২+৪৩)</t>
  </si>
  <si>
    <t>কেন্দ্রীয় উপজেলা এ্যাসোসিয়েশন</t>
  </si>
  <si>
    <t>ক্রঃনং</t>
  </si>
  <si>
    <t xml:space="preserve">অনান্য দেনা </t>
  </si>
  <si>
    <t>বিতরন কৃত ঋণ</t>
  </si>
  <si>
    <t>বিনিয়োগ</t>
  </si>
  <si>
    <t>মোট সম্পদ</t>
  </si>
  <si>
    <t>বৎসরের শুরুতে ঋণ</t>
  </si>
  <si>
    <t>চলতি বৎসর ঋণ বিতরন</t>
  </si>
  <si>
    <t>চলতি বৎসর ঋণ আদায়</t>
  </si>
  <si>
    <t>বৎসর শেষে মোট ঋণ (মাঠে পাওনা) {(৪৮+৪৯)-৫০}</t>
  </si>
  <si>
    <t>বৎসরের শুরুতে বিনিয়োগ</t>
  </si>
  <si>
    <t>চলতি বৎসর বিনিয়োগ</t>
  </si>
  <si>
    <t>চলতি বৎসর বিনিয়োগ প্রত্যাহার</t>
  </si>
  <si>
    <t>বৎসর শেষে মোট বিনিয়োগ {(৫২+৫৩)-৫৪}</t>
  </si>
  <si>
    <t>ভৌত সম্পদ (জমি ও দালান)</t>
  </si>
  <si>
    <t>বিনিয়োগ কৃত আর্থিক সম্পদ  (শেয়ার, সঞ্চয়, বন্ড ক্রয় ও অন্যান্য)</t>
  </si>
  <si>
    <t>মজুদ তহবিল ও ব্যাংকে গচ্ছিত</t>
  </si>
  <si>
    <t>মোট (৫৭+৫৮+৫৯)</t>
  </si>
  <si>
    <t>বুক ভ্যালু</t>
  </si>
  <si>
    <t>বর্তমান ভ্যালু</t>
  </si>
  <si>
    <t>কর্মসংস্থান</t>
  </si>
  <si>
    <t>সমিতিতে সরাসরি কর্মরত</t>
  </si>
  <si>
    <t>সমিতির নিজস্ব প্রকল্পে/কর্মসূচিতে কর্মরত</t>
  </si>
  <si>
    <t>সমিতির সহায়তায় সৃষ্ট সদস্যদের প্রকল্পে কর্মরত</t>
  </si>
  <si>
    <t>সমিতির মাধ্যমে আত্মকর্মসংস্থান</t>
  </si>
  <si>
    <t>সর্বমোট</t>
  </si>
  <si>
    <t>পুরুষ</t>
  </si>
  <si>
    <t>মহিলা</t>
  </si>
  <si>
    <t>মোট (৬১+৬২)</t>
  </si>
  <si>
    <t>মোট (৬৪+৬৫)</t>
  </si>
  <si>
    <t>মোট (৬৭+৬৮)</t>
  </si>
  <si>
    <t>মোট (৭০+৭১)</t>
  </si>
  <si>
    <t>পুরুষ (৬১+৬৪+৬৭+৭০)</t>
  </si>
  <si>
    <t>মহিলা (৬২+৬৫+৬৮+৭১)</t>
  </si>
  <si>
    <t>মোট (৭৩+৭৪)</t>
  </si>
  <si>
    <t>ক্রঃ নং:</t>
  </si>
  <si>
    <t>নিরীক্ষা</t>
  </si>
  <si>
    <t>অকার্যকর সমিতি</t>
  </si>
  <si>
    <t>ক্রঃ নং</t>
  </si>
  <si>
    <t>নিরীক্ষা ফি</t>
  </si>
  <si>
    <t>ধার্যকৃত ফি</t>
  </si>
  <si>
    <t>চলতি বৎসর আদায় কৃত ফি</t>
  </si>
  <si>
    <t>চলতি বৎসর মওকুফকৃত ফি</t>
  </si>
  <si>
    <t>বৎসর শেষে অনাদায়ী নিরীক্ষা ফি</t>
  </si>
  <si>
    <t>চলতি বৎসর নিরীক্ষা যোগ্য সমিতির সংখ্যা</t>
  </si>
  <si>
    <t>চলতি বৎসর নিরীক্ষা কৃত সমিতির সংখ্যা</t>
  </si>
  <si>
    <t>চলতি বৎসর নিরীক্ষা অসমাপ্ত সমিতির সংখ্যা   (৮৯-৯০)</t>
  </si>
  <si>
    <t>চলতি</t>
  </si>
  <si>
    <t>বকেয়া</t>
  </si>
  <si>
    <t>মোট (৯২+৯৩)</t>
  </si>
  <si>
    <t>মোট (৯৫+৯৬)</t>
  </si>
  <si>
    <t>মোট (৯৮+৯৯)</t>
  </si>
  <si>
    <t>মোট (১০১+১০২)</t>
  </si>
  <si>
    <t>চলতি {৯২-(৯৫+৯৮)}</t>
  </si>
  <si>
    <t>বকেয়া {৯৩-(৯৬+৯৯)}</t>
  </si>
  <si>
    <t>চলতি বৎসরের নিবন্ধন বাতিল কৃত সমিতির সংখ্যা</t>
  </si>
  <si>
    <t>বৎসর শেষে মোট সমিতির সংখ্যা {(৩+৪)-৫}</t>
  </si>
  <si>
    <t>চলতি বৎসরে সদস্য ভূক্তি</t>
  </si>
  <si>
    <t xml:space="preserve">বৎসর শেষে মোট </t>
  </si>
  <si>
    <t>মোট (৭+৮)</t>
  </si>
  <si>
    <t>মোট (১০+১১)</t>
  </si>
  <si>
    <t>মোট (১৩+১৪)</t>
  </si>
  <si>
    <t>মোট (১৬+১৭)</t>
  </si>
  <si>
    <t>প্রাথমিকঃ বিআরডিবি</t>
  </si>
  <si>
    <t>কৃষক সমবায় সমিতি</t>
  </si>
  <si>
    <t>মহিলা সমবায় সমিতি</t>
  </si>
  <si>
    <t>বিত্তহীন সমবায় সমিতি</t>
  </si>
  <si>
    <t>মহিলা বিত্তহীন সমবায় সমিতি</t>
  </si>
  <si>
    <t xml:space="preserve"> মোট</t>
  </si>
  <si>
    <t xml:space="preserve">           উপজেলা সমবায় কার্যালয় </t>
  </si>
  <si>
    <t>চলতি বৎসরে আদায় কৃত  মূলধন</t>
  </si>
  <si>
    <t>উদ্বৃত্ত/ঘাটতি (লাভ/ক্ষতি)</t>
  </si>
  <si>
    <t>লভ্যাংশ বিতরন</t>
  </si>
  <si>
    <t>অবসায়ন</t>
  </si>
  <si>
    <t>সমিতির আয়</t>
  </si>
  <si>
    <t>উদ্বৃত্ত (+)/ ঘাটতি(-) (৭৮-৮২)</t>
  </si>
  <si>
    <t>চলতি বৎসর লভ্যাংশ বিতরন কৃত সমিতির সংখ্যা</t>
  </si>
  <si>
    <t>চলতি বৎসর লভ্যাংশ বিতরনের পরিমাণ    (লক্ষ টাকা)</t>
  </si>
  <si>
    <t>অবসায়ন যোগ্য সমিতির সংখ্যা</t>
  </si>
  <si>
    <t>অবসায়নে ন্যাস্ত সমিতির সংখ্যা</t>
  </si>
  <si>
    <t>চলতি বৎসর অবসায়ন সমাপ্ত সমিতির সংখ্যা</t>
  </si>
  <si>
    <t>ঋণ থেকে আদায়কৃত মোট সুদ</t>
  </si>
  <si>
    <t>অন্যান্য রাজস্ব আয়</t>
  </si>
  <si>
    <t>সংস্থাপন ব্যয়</t>
  </si>
  <si>
    <t>ঋণের পরিশোধিত সুদ</t>
  </si>
  <si>
    <t>অন্যান্য রাজস্ব ব্যয়</t>
  </si>
  <si>
    <t xml:space="preserve">সমিতির ব্যায় </t>
  </si>
  <si>
    <t>অকার্যকর সমিতির সংখ্যা</t>
  </si>
  <si>
    <t>সমিতি নিরীক্ষা</t>
  </si>
  <si>
    <t>চলতি বৎসর নিরীক্ষা অসমাপ্ত সমিতির সংখ্যা (৮৯-৯০)</t>
  </si>
  <si>
    <t>প্রাথমিকঃ সাধারণ</t>
  </si>
  <si>
    <t>প্রাথমিক কৃষি ও কৃষক সমবায় সমিতি</t>
  </si>
  <si>
    <t>প্রাথমিক মৎস্যজীবি/মৎস্যচাষী সঃ সঃ</t>
  </si>
  <si>
    <t>প্রাথমিক শ্রমিক ও শ্রমিক কল্যাণ সঃ সঃ</t>
  </si>
  <si>
    <t>প্রাথমিক মৃৎশিল্প সমবায় সমিতি</t>
  </si>
  <si>
    <t>প্রাথমিক তাঁতী সমবায় সমিতি</t>
  </si>
  <si>
    <t>প্রাথমিক ভূমিহীন সমবায় সমিতি</t>
  </si>
  <si>
    <t>৮।</t>
  </si>
  <si>
    <t>প্রাথমিক মহিলা সমবায় সমিতি</t>
  </si>
  <si>
    <t>৯।</t>
  </si>
  <si>
    <t>প্রাথমিক অটো রিক্সা, অটোটেম্প, টেক্সিক্যাব, মটর, ট্রাক ও টেংক/লরী চালক সমবায় সমিতি</t>
  </si>
  <si>
    <t>১২।</t>
  </si>
  <si>
    <t>প্রাথমিক কর্মচারী (পুলিশ সহ)/চাকুরী সমবায় সমিতি</t>
  </si>
  <si>
    <t>প্রাথমিক মুক্তিযোদ্ধা  সমবায় সমিতি</t>
  </si>
  <si>
    <t>১৫।</t>
  </si>
  <si>
    <t>প্রাথমিক যুব  সমবায় সমিতি</t>
  </si>
  <si>
    <t>১৭।</t>
  </si>
  <si>
    <t>প্রাথমিক সার্বিক/আদর্শ গ্রাম উন্নয়ন  সমবায় সমিতি</t>
  </si>
  <si>
    <t>২১।</t>
  </si>
  <si>
    <t>প্রাথমিক ভোগ্যপণ্য  সমবায় সমিতি</t>
  </si>
  <si>
    <t>২২।</t>
  </si>
  <si>
    <t>প্রাথমিক সঞ্চয় ও ঋণদান  সমবায় সমিতি</t>
  </si>
  <si>
    <t>২৫।</t>
  </si>
  <si>
    <t>প্রাথমিক বহুমুখী  সমবায় সমিতি</t>
  </si>
  <si>
    <t>২৭।</t>
  </si>
  <si>
    <t>অন্যান্য দেনা</t>
  </si>
  <si>
    <t>বৎসর শেষে মোট {(৪৮+৪৯)-৫০}</t>
  </si>
  <si>
    <t>সমিতির ব্যয়</t>
  </si>
  <si>
    <t>মোট  (৯৮+৯৯)</t>
  </si>
  <si>
    <t>এল জি ই ডি</t>
  </si>
  <si>
    <t>পানি ব্যবস্থাপনা সমবায় সমিতি</t>
  </si>
  <si>
    <t>সার্বিক গ্রাম উন্নয়ন</t>
  </si>
  <si>
    <t>পানি উন্নয়ন বোর্ডঃ</t>
  </si>
  <si>
    <t>পানি ব্যবহারকারী/পানি ব্যবস্থাপনা সঃ সঃ</t>
  </si>
  <si>
    <t>আর ডি এঃ</t>
  </si>
  <si>
    <t>প্রধানমন্ত্রীর দপ্তরঃ</t>
  </si>
  <si>
    <t>আশ্রয়ণ</t>
  </si>
  <si>
    <t>আশ্রয়ণ (ফেইজ-২)</t>
  </si>
  <si>
    <t>আশ্রয়ণ-২</t>
  </si>
  <si>
    <t>সমবায় ব্যাংকঃ</t>
  </si>
  <si>
    <t>প্রাথমিক জমি বন্ধকী ব্যাংক</t>
  </si>
  <si>
    <t>প্রাথমিক ইউনিয়ন বহুমুখী সঃ সঃ</t>
  </si>
  <si>
    <t>প্রাথমিক কৃষি সমবায় সমিতি</t>
  </si>
  <si>
    <t>কালব ভূক্তঃ</t>
  </si>
  <si>
    <t>প্রাথমিক সঞ্চয় ও ঋণদান/কোঃ অপাঃ ক্রেডিট</t>
  </si>
  <si>
    <t>কৃষি মন্ত্রণালয়ঃ</t>
  </si>
  <si>
    <t>প্রাথমিক সিআইজি সমবায় সমিতি</t>
  </si>
  <si>
    <t>মোট (বিভিন্ন দপ্তরের/উন্নয়ন প্রকল্প)</t>
  </si>
  <si>
    <t>সর্বমোট (প্রাথমিক)</t>
  </si>
  <si>
    <t>সর্বমোট (কেন্দ্রীয় ও প্রাথমিক)</t>
  </si>
  <si>
    <t>বিভিন্ন দপ্তরের/উন্নয়ন প্রকল্পের আওতায়/সুপারভাইজড প্রোগ্রাম</t>
  </si>
  <si>
    <t>এল জি ই ডিঃ পানি ব্যবস্থাপনা সমবায় সমিতি</t>
  </si>
  <si>
    <t>সমবায় ব্যাংকঃ প্রাথমিক জমি বন্ধকী ব্যাংক</t>
  </si>
  <si>
    <t>কালব ভূক্তঃ প্রাথমিক সঞ্চয় ও ঋণদান/কোঃ অপাঃ ক্রেডিট</t>
  </si>
  <si>
    <t>সর্বমোট (কার্যকরী মূলধন)(২৮+৪৬)</t>
  </si>
  <si>
    <t>কালব ভূক্তঃ প্রাথমিক সঞ্চয় ও ঋণদান/ কোঃ অপাঃ ক্রেডিট</t>
  </si>
  <si>
    <t>চলতি বৎসর নিরীক্ষা অসমাপ্ত সমিতির সংখ্যা (৮৪-৮৫)</t>
  </si>
  <si>
    <t>মোট (৮৭+৮৮)</t>
  </si>
  <si>
    <t>মোট (৯০+৯১)</t>
  </si>
  <si>
    <t>মোট (৯৩+৯৪)</t>
  </si>
  <si>
    <t>মোট (৯৬+৯৭)</t>
  </si>
  <si>
    <t>{৮৭-(৯০+৯৩)}</t>
  </si>
  <si>
    <t>{৮৮-(৯১+৯৪)}</t>
  </si>
  <si>
    <t xml:space="preserve">উপজেলা সমবায় অফিসার </t>
  </si>
  <si>
    <t xml:space="preserve">             দৌলতপুর, কুষ্টিয়া।</t>
  </si>
  <si>
    <t xml:space="preserve">২০21-2022 ইং সনের বার্ষিক প্রতিবেদন </t>
  </si>
  <si>
    <t>প্রাথমিক ক্ষুদ্র ব্যবসায়ী  সমবায় সমিতি</t>
  </si>
  <si>
    <t>বঙ্গমাতা মহিলা সমবায় সমিতি লিঃ</t>
  </si>
  <si>
    <t>অন্যান্য প্রাথমিক  সমবায় সমিতি(জনতা কোঃ)</t>
  </si>
  <si>
    <t xml:space="preserve">২০21-২০22 ইং সনের বার্ষিক প্রতিবেদন </t>
  </si>
  <si>
    <t xml:space="preserve">২০21-২০২2 সনের বার্ষিক প্রতিবেদন </t>
  </si>
  <si>
    <t>২০21-২০২2 খ্রিঃ সালের সমবায় সমিতি সমূহের বার্ষিক পরিসংখ্যান। জেলার নাম ঃ কুষ্টিয়া।</t>
  </si>
  <si>
    <t>দুগ্ধ সমবায় সমিতি</t>
  </si>
  <si>
    <t>মিল্ক ভিটা</t>
  </si>
  <si>
    <t>e½eÜzi MYgyLx mgevq fvebvi Av‡jv‡K e½eÜz g‡Wj MÖvg cÖKít</t>
  </si>
  <si>
    <t>e½eÜz g‡Wj MÖvg mgevq mwgwZ</t>
  </si>
  <si>
    <t>স</t>
  </si>
  <si>
    <t>2021-2022 খ্রিঃ সালের সমবায় সমিতি সমূহের বার্ষিক পরিসংখ্যান। উপজেলার নাম ঃ দৌলতপুর।</t>
  </si>
  <si>
    <r>
      <t xml:space="preserve">          </t>
    </r>
    <r>
      <rPr>
        <sz val="12"/>
        <color theme="1"/>
        <rFont val="Agency FB"/>
        <family val="2"/>
      </rPr>
      <t>√</t>
    </r>
    <r>
      <rPr>
        <sz val="12"/>
        <color theme="1"/>
        <rFont val="NikoshBAN"/>
      </rPr>
      <t xml:space="preserve"> উপজেলা সমবায় কার্যালয় </t>
    </r>
  </si>
  <si>
    <t xml:space="preserve">স্বা/- </t>
  </si>
  <si>
    <t>2021-2022 খ্রিঃ সালের সমবায় সমিতি সমূহের বার্ষিক পরিসংখ্যান। উপজেলার নাম - দৌলতপুর।</t>
  </si>
  <si>
    <t xml:space="preserve"> দৌলতপুর, কুষ্টিয়া</t>
  </si>
  <si>
    <t xml:space="preserve">   উপজেলা সমবায় অফিসার </t>
  </si>
  <si>
    <t>2021-2022 খ্রি: সনরে র্বাষকি প্রতবিদেন ছক</t>
  </si>
  <si>
    <t xml:space="preserve">                    দৌলতপুর, কুষ্টিয়া।</t>
  </si>
  <si>
    <t>২০২1-2022 খ্রিঃ সালের সমবায় সমিতি সমূহের বার্ষিক পরিসংখ্যান। উপজেলার নামঃ দৌলতপুর।</t>
  </si>
  <si>
    <t>2021-2022 খ্রিঃ সনের বার্ষিক প্রতিবেদন ছক</t>
  </si>
  <si>
    <t>2021 -2022 খ্রিঃ সনের বার্ষিক প্রতিবেদন ছক</t>
  </si>
  <si>
    <t>২০২1-2022খ্রীঃ এর বার্ষিক প্রতবিদেন ছক</t>
  </si>
  <si>
    <t>2021-2022 খ্রীঃ এর বার্ষিক প্রতবিদেন ছক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</si>
</sst>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5000445]0"/>
    <numFmt numFmtId="165" formatCode="[$-5000445]0.##"/>
    <numFmt numFmtId="166" formatCode="[$-5000445]0.#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SutonnyMJ"/>
    </font>
    <font>
      <b/>
      <sz val="12"/>
      <color theme="1"/>
      <name val="SutonnyMJ"/>
    </font>
    <font>
      <b/>
      <sz val="12"/>
      <color rgb="FFFF0000"/>
      <name val="SutonnyMJ"/>
    </font>
    <font>
      <sz val="11"/>
      <color theme="1"/>
      <name val="SutonnyMJ"/>
    </font>
    <font>
      <sz val="12"/>
      <color rgb="FFFF0000"/>
      <name val="SutonnyMJ"/>
    </font>
    <font>
      <sz val="9"/>
      <color theme="1"/>
      <name val="SutonnyMJ"/>
    </font>
    <font>
      <sz val="14"/>
      <color theme="1"/>
      <name val="SutonnyMJ"/>
    </font>
    <font>
      <sz val="10"/>
      <color theme="1"/>
      <name val="SutonnyMJ"/>
    </font>
    <font>
      <sz val="11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b/>
      <sz val="12"/>
      <color rgb="FFFF0000"/>
      <name val="NikoshBAN"/>
    </font>
    <font>
      <sz val="12"/>
      <color rgb="FFFF0000"/>
      <name val="NikoshBAN"/>
    </font>
    <font>
      <b/>
      <sz val="11"/>
      <color theme="1"/>
      <name val="NikoshBAN"/>
    </font>
    <font>
      <b/>
      <sz val="11"/>
      <color rgb="FFFF0000"/>
      <name val="NikoshBAN"/>
    </font>
    <font>
      <sz val="14"/>
      <color theme="1"/>
      <name val="NikoshBAN"/>
    </font>
    <font>
      <sz val="14"/>
      <color rgb="FFFF0000"/>
      <name val="NikoshBAN"/>
    </font>
    <font>
      <sz val="10"/>
      <color theme="1"/>
      <name val="NikoshBAN"/>
    </font>
    <font>
      <b/>
      <sz val="10"/>
      <color theme="1"/>
      <name val="NikoshBAN"/>
    </font>
    <font>
      <b/>
      <sz val="10"/>
      <color rgb="FFFF0000"/>
      <name val="NikoshBAN"/>
    </font>
    <font>
      <sz val="12"/>
      <color theme="1"/>
      <name val="Calibri"/>
      <family val="2"/>
      <scheme val="minor"/>
    </font>
    <font>
      <b/>
      <u/>
      <sz val="12"/>
      <color theme="1"/>
      <name val="NikoshBAN"/>
    </font>
    <font>
      <sz val="9"/>
      <color theme="1"/>
      <name val="NikoshBAN"/>
    </font>
    <font>
      <b/>
      <sz val="9"/>
      <color theme="1"/>
      <name val="NikoshBAN"/>
    </font>
    <font>
      <sz val="9"/>
      <color rgb="FFFF0000"/>
      <name val="NikoshBAN"/>
    </font>
    <font>
      <sz val="16"/>
      <color theme="1"/>
      <name val="NikoshBAN"/>
    </font>
    <font>
      <sz val="16"/>
      <color rgb="FFFF0000"/>
      <name val="NikoshBAN"/>
    </font>
    <font>
      <sz val="18"/>
      <color rgb="FFFF0000"/>
      <name val="NikoshBAN"/>
    </font>
    <font>
      <sz val="10"/>
      <color rgb="FFFF0000"/>
      <name val="NikoshBAN"/>
    </font>
    <font>
      <b/>
      <u/>
      <sz val="10"/>
      <color theme="1"/>
      <name val="NikoshBAN"/>
    </font>
    <font>
      <u/>
      <sz val="9"/>
      <color theme="1"/>
      <name val="NikoshBAN"/>
    </font>
    <font>
      <u/>
      <sz val="10"/>
      <color theme="1"/>
      <name val="NikoshBAN"/>
    </font>
    <font>
      <u/>
      <sz val="8"/>
      <color theme="1"/>
      <name val="NikoshBAN"/>
    </font>
    <font>
      <sz val="8"/>
      <color theme="1"/>
      <name val="NikoshBAN"/>
    </font>
    <font>
      <sz val="8"/>
      <color rgb="FFFF0000"/>
      <name val="NikoshBAN"/>
    </font>
    <font>
      <b/>
      <sz val="8"/>
      <color rgb="FFFF0000"/>
      <name val="NikoshBAN"/>
    </font>
    <font>
      <b/>
      <sz val="8"/>
      <color theme="1"/>
      <name val="NikoshBAN"/>
    </font>
    <font>
      <sz val="10"/>
      <color theme="1"/>
      <name val="Calibri"/>
      <family val="2"/>
      <scheme val="minor"/>
    </font>
    <font>
      <sz val="12"/>
      <color theme="1"/>
      <name val="Agency FB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1" xfId="0" applyFont="1" applyBorder="1"/>
    <xf numFmtId="164" fontId="9" fillId="0" borderId="1" xfId="0" applyNumberFormat="1" applyFont="1" applyBorder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164" fontId="9" fillId="0" borderId="0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3" xfId="0" applyFont="1" applyBorder="1"/>
    <xf numFmtId="0" fontId="10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164" fontId="18" fillId="0" borderId="5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0" fillId="0" borderId="4" xfId="0" applyFont="1" applyBorder="1" applyAlignment="1">
      <alignment horizontal="center"/>
    </xf>
    <xf numFmtId="0" fontId="23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16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4" fontId="18" fillId="0" borderId="2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vertical="top" wrapText="1"/>
    </xf>
    <xf numFmtId="164" fontId="26" fillId="0" borderId="1" xfId="0" applyNumberFormat="1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164" fontId="29" fillId="0" borderId="1" xfId="0" applyNumberFormat="1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30" fillId="0" borderId="1" xfId="0" applyFont="1" applyBorder="1" applyAlignment="1">
      <alignment vertical="top" wrapText="1"/>
    </xf>
    <xf numFmtId="165" fontId="18" fillId="0" borderId="1" xfId="0" applyNumberFormat="1" applyFont="1" applyBorder="1" applyAlignment="1">
      <alignment horizontal="center" vertical="top" wrapText="1"/>
    </xf>
    <xf numFmtId="164" fontId="18" fillId="0" borderId="6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center" vertical="top" wrapText="1"/>
    </xf>
    <xf numFmtId="164" fontId="13" fillId="0" borderId="3" xfId="0" applyNumberFormat="1" applyFont="1" applyBorder="1" applyAlignment="1">
      <alignment horizontal="center" vertical="top" wrapText="1"/>
    </xf>
    <xf numFmtId="164" fontId="23" fillId="0" borderId="6" xfId="0" applyNumberFormat="1" applyFont="1" applyBorder="1" applyAlignment="1">
      <alignment horizontal="center" vertical="top" wrapText="1"/>
    </xf>
    <xf numFmtId="0" fontId="23" fillId="0" borderId="1" xfId="0" applyFont="1" applyBorder="1"/>
    <xf numFmtId="165" fontId="23" fillId="0" borderId="1" xfId="0" applyNumberFormat="1" applyFont="1" applyBorder="1" applyAlignment="1">
      <alignment horizontal="center" vertical="top" wrapText="1"/>
    </xf>
    <xf numFmtId="166" fontId="23" fillId="0" borderId="1" xfId="0" applyNumberFormat="1" applyFont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top" wrapText="1"/>
    </xf>
    <xf numFmtId="166" fontId="25" fillId="0" borderId="1" xfId="0" applyNumberFormat="1" applyFont="1" applyBorder="1" applyAlignment="1">
      <alignment horizontal="center" vertical="top" wrapText="1"/>
    </xf>
    <xf numFmtId="165" fontId="25" fillId="0" borderId="1" xfId="0" applyNumberFormat="1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164" fontId="0" fillId="0" borderId="0" xfId="0" applyNumberFormat="1"/>
    <xf numFmtId="0" fontId="32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Border="1" applyAlignment="1">
      <alignment vertical="top" wrapText="1"/>
    </xf>
    <xf numFmtId="164" fontId="23" fillId="0" borderId="1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1" fillId="0" borderId="1" xfId="0" applyFont="1" applyBorder="1" applyAlignment="1">
      <alignment horizontal="center" vertical="top" wrapText="1"/>
    </xf>
    <xf numFmtId="164" fontId="1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0" fillId="0" borderId="0" xfId="0"/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164" fontId="23" fillId="0" borderId="1" xfId="0" applyNumberFormat="1" applyFont="1" applyBorder="1" applyAlignment="1">
      <alignment horizontal="center" vertical="top" wrapText="1"/>
    </xf>
    <xf numFmtId="165" fontId="18" fillId="0" borderId="1" xfId="0" applyNumberFormat="1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10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9" fillId="0" borderId="0" xfId="0" applyFont="1"/>
    <xf numFmtId="0" fontId="9" fillId="0" borderId="3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164" fontId="23" fillId="0" borderId="2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0" fillId="0" borderId="0" xfId="0" applyFont="1" applyAlignment="1"/>
    <xf numFmtId="0" fontId="9" fillId="0" borderId="5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8" fillId="0" borderId="8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ont="1"/>
    <xf numFmtId="164" fontId="10" fillId="0" borderId="3" xfId="0" applyNumberFormat="1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Layout" topLeftCell="C13" zoomScaleNormal="110" workbookViewId="0">
      <selection activeCell="F24" sqref="F24"/>
    </sheetView>
  </sheetViews>
  <sheetFormatPr defaultRowHeight="15" x14ac:dyDescent="0.25"/>
  <cols>
    <col min="1" max="1" width="7" customWidth="1"/>
    <col min="2" max="2" width="30.42578125" customWidth="1"/>
    <col min="3" max="3" width="14" customWidth="1"/>
    <col min="4" max="4" width="13.7109375" customWidth="1"/>
    <col min="5" max="5" width="14.28515625" customWidth="1"/>
    <col min="6" max="6" width="20.5703125" customWidth="1"/>
    <col min="7" max="7" width="12.7109375" customWidth="1"/>
    <col min="8" max="8" width="14.5703125" customWidth="1"/>
    <col min="9" max="9" width="20.5703125" customWidth="1"/>
    <col min="10" max="10" width="19" customWidth="1"/>
    <col min="11" max="11" width="7.5703125" customWidth="1"/>
    <col min="12" max="12" width="13.140625" customWidth="1"/>
    <col min="13" max="13" width="7.42578125" customWidth="1"/>
    <col min="14" max="14" width="6.85546875" customWidth="1"/>
    <col min="15" max="15" width="10" customWidth="1"/>
  </cols>
  <sheetData>
    <row r="1" spans="1:10" ht="16.5" x14ac:dyDescent="0.3">
      <c r="A1" s="267" t="s">
        <v>286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6.5" x14ac:dyDescent="0.3">
      <c r="A2" s="36" t="s">
        <v>43</v>
      </c>
      <c r="B2" s="36" t="s">
        <v>44</v>
      </c>
      <c r="C2" s="281" t="s">
        <v>45</v>
      </c>
      <c r="D2" s="281"/>
      <c r="E2" s="281"/>
      <c r="F2" s="281"/>
      <c r="G2" s="181" t="s">
        <v>46</v>
      </c>
      <c r="H2" s="182"/>
      <c r="I2" s="182"/>
      <c r="J2" s="183"/>
    </row>
    <row r="3" spans="1:10" ht="66" x14ac:dyDescent="0.3">
      <c r="A3" s="37"/>
      <c r="B3" s="37"/>
      <c r="C3" s="38" t="s">
        <v>47</v>
      </c>
      <c r="D3" s="38" t="s">
        <v>48</v>
      </c>
      <c r="E3" s="38" t="s">
        <v>49</v>
      </c>
      <c r="F3" s="38" t="s">
        <v>50</v>
      </c>
      <c r="G3" s="38" t="s">
        <v>51</v>
      </c>
      <c r="H3" s="38" t="s">
        <v>52</v>
      </c>
      <c r="I3" s="38" t="s">
        <v>53</v>
      </c>
      <c r="J3" s="38" t="s">
        <v>54</v>
      </c>
    </row>
    <row r="4" spans="1:10" ht="16.5" customHeight="1" x14ac:dyDescent="0.2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19</v>
      </c>
      <c r="H4" s="39">
        <v>20</v>
      </c>
      <c r="I4" s="39">
        <v>21</v>
      </c>
      <c r="J4" s="39">
        <v>22</v>
      </c>
    </row>
    <row r="5" spans="1:10" ht="16.5" x14ac:dyDescent="0.3">
      <c r="A5" s="40"/>
      <c r="B5" s="41" t="s">
        <v>55</v>
      </c>
      <c r="C5" s="42"/>
      <c r="D5" s="42"/>
      <c r="E5" s="42"/>
      <c r="F5" s="42"/>
      <c r="G5" s="42"/>
      <c r="H5" s="42"/>
      <c r="I5" s="42"/>
      <c r="J5" s="42"/>
    </row>
    <row r="6" spans="1:10" ht="16.5" x14ac:dyDescent="0.25">
      <c r="A6" s="40" t="s">
        <v>56</v>
      </c>
      <c r="B6" s="43" t="s">
        <v>57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</row>
    <row r="7" spans="1:10" ht="16.5" x14ac:dyDescent="0.25">
      <c r="A7" s="40" t="s">
        <v>58</v>
      </c>
      <c r="B7" s="43" t="s">
        <v>59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</row>
    <row r="8" spans="1:10" ht="16.5" x14ac:dyDescent="0.25">
      <c r="A8" s="40" t="s">
        <v>60</v>
      </c>
      <c r="B8" s="43" t="s">
        <v>61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</row>
    <row r="9" spans="1:10" ht="18.75" customHeight="1" x14ac:dyDescent="0.25">
      <c r="A9" s="40" t="s">
        <v>62</v>
      </c>
      <c r="B9" s="43" t="s">
        <v>63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</row>
    <row r="10" spans="1:10" ht="16.5" x14ac:dyDescent="0.25">
      <c r="A10" s="40" t="s">
        <v>64</v>
      </c>
      <c r="B10" s="43" t="s">
        <v>65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</row>
    <row r="11" spans="1:10" ht="16.5" x14ac:dyDescent="0.25">
      <c r="A11" s="40" t="s">
        <v>66</v>
      </c>
      <c r="B11" s="43" t="s">
        <v>67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</row>
    <row r="12" spans="1:10" ht="16.5" x14ac:dyDescent="0.25">
      <c r="A12" s="40" t="s">
        <v>68</v>
      </c>
      <c r="B12" s="43" t="s">
        <v>69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</row>
    <row r="13" spans="1:10" ht="16.5" x14ac:dyDescent="0.25">
      <c r="A13" s="40" t="s">
        <v>70</v>
      </c>
      <c r="B13" s="43" t="s">
        <v>71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</row>
    <row r="14" spans="1:10" ht="16.5" x14ac:dyDescent="0.25">
      <c r="A14" s="40" t="s">
        <v>72</v>
      </c>
      <c r="B14" s="43" t="s">
        <v>73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</row>
    <row r="15" spans="1:10" ht="16.5" x14ac:dyDescent="0.25">
      <c r="A15" s="40"/>
      <c r="B15" s="45" t="s">
        <v>74</v>
      </c>
      <c r="C15" s="162">
        <f t="shared" ref="C15:J15" si="0">SUM(C6:C14)</f>
        <v>0</v>
      </c>
      <c r="D15" s="162">
        <f t="shared" si="0"/>
        <v>0</v>
      </c>
      <c r="E15" s="162">
        <f t="shared" si="0"/>
        <v>0</v>
      </c>
      <c r="F15" s="162">
        <f t="shared" si="0"/>
        <v>0</v>
      </c>
      <c r="G15" s="162">
        <f t="shared" si="0"/>
        <v>0</v>
      </c>
      <c r="H15" s="162">
        <f t="shared" si="0"/>
        <v>0</v>
      </c>
      <c r="I15" s="162">
        <f t="shared" si="0"/>
        <v>0</v>
      </c>
      <c r="J15" s="162">
        <f t="shared" si="0"/>
        <v>0</v>
      </c>
    </row>
    <row r="16" spans="1:10" ht="16.5" x14ac:dyDescent="0.25">
      <c r="A16" s="40"/>
      <c r="B16" s="47" t="s">
        <v>75</v>
      </c>
      <c r="C16" s="48"/>
      <c r="D16" s="48"/>
      <c r="E16" s="48"/>
      <c r="F16" s="48"/>
      <c r="G16" s="48"/>
      <c r="H16" s="48"/>
      <c r="I16" s="48"/>
      <c r="J16" s="48"/>
    </row>
    <row r="17" spans="1:10" ht="20.25" customHeight="1" x14ac:dyDescent="0.25">
      <c r="A17" s="40" t="s">
        <v>56</v>
      </c>
      <c r="B17" s="43" t="s">
        <v>76</v>
      </c>
      <c r="C17" s="44">
        <v>1</v>
      </c>
      <c r="D17" s="44">
        <v>0</v>
      </c>
      <c r="E17" s="44">
        <v>0</v>
      </c>
      <c r="F17" s="44">
        <v>1</v>
      </c>
      <c r="G17" s="44">
        <v>4344</v>
      </c>
      <c r="H17" s="44">
        <v>0</v>
      </c>
      <c r="I17" s="44">
        <v>0</v>
      </c>
      <c r="J17" s="44">
        <v>4344</v>
      </c>
    </row>
    <row r="18" spans="1:10" ht="16.5" x14ac:dyDescent="0.25">
      <c r="A18" s="40" t="s">
        <v>58</v>
      </c>
      <c r="B18" s="43" t="s">
        <v>77</v>
      </c>
      <c r="C18" s="44">
        <v>1</v>
      </c>
      <c r="D18" s="44">
        <v>0</v>
      </c>
      <c r="E18" s="44">
        <v>0</v>
      </c>
      <c r="F18" s="44">
        <v>1</v>
      </c>
      <c r="G18" s="44">
        <v>4710</v>
      </c>
      <c r="H18" s="44">
        <v>0</v>
      </c>
      <c r="I18" s="44">
        <v>0</v>
      </c>
      <c r="J18" s="44">
        <v>4710</v>
      </c>
    </row>
    <row r="19" spans="1:10" ht="16.5" x14ac:dyDescent="0.25">
      <c r="A19" s="40" t="s">
        <v>64</v>
      </c>
      <c r="B19" s="43" t="s">
        <v>78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</row>
    <row r="20" spans="1:10" ht="16.5" x14ac:dyDescent="0.25">
      <c r="A20" s="40"/>
      <c r="B20" s="45" t="s">
        <v>74</v>
      </c>
      <c r="C20" s="162">
        <f t="shared" ref="C20:J20" si="1">SUM(C17:C19)</f>
        <v>2</v>
      </c>
      <c r="D20" s="162">
        <f t="shared" si="1"/>
        <v>0</v>
      </c>
      <c r="E20" s="162">
        <f t="shared" si="1"/>
        <v>0</v>
      </c>
      <c r="F20" s="162">
        <f t="shared" si="1"/>
        <v>2</v>
      </c>
      <c r="G20" s="162">
        <f t="shared" si="1"/>
        <v>9054</v>
      </c>
      <c r="H20" s="162">
        <f t="shared" si="1"/>
        <v>0</v>
      </c>
      <c r="I20" s="162">
        <f t="shared" si="1"/>
        <v>0</v>
      </c>
      <c r="J20" s="162">
        <f t="shared" si="1"/>
        <v>9054</v>
      </c>
    </row>
    <row r="21" spans="1:10" ht="16.5" x14ac:dyDescent="0.25">
      <c r="A21" s="40"/>
      <c r="B21" s="45" t="s">
        <v>79</v>
      </c>
      <c r="C21" s="162"/>
      <c r="D21" s="162"/>
      <c r="E21" s="162"/>
      <c r="F21" s="162"/>
      <c r="G21" s="162"/>
      <c r="H21" s="162"/>
      <c r="I21" s="162"/>
      <c r="J21" s="162"/>
    </row>
    <row r="22" spans="1:10" ht="15.75" x14ac:dyDescent="0.3">
      <c r="A22" s="49">
        <v>1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15.7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5.75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ht="16.5" x14ac:dyDescent="0.3">
      <c r="A25" s="26"/>
      <c r="B25" s="26"/>
      <c r="C25" s="26"/>
      <c r="D25" s="26"/>
      <c r="E25" s="26"/>
      <c r="F25" s="26"/>
      <c r="G25" s="185" t="s">
        <v>81</v>
      </c>
      <c r="H25" s="185"/>
      <c r="I25" s="185"/>
      <c r="J25" s="26"/>
    </row>
    <row r="26" spans="1:10" ht="16.5" x14ac:dyDescent="0.3">
      <c r="A26" s="26"/>
      <c r="B26" s="26"/>
      <c r="C26" s="26"/>
      <c r="D26" s="26"/>
      <c r="E26" s="26"/>
      <c r="F26" s="26"/>
      <c r="G26" s="185" t="s">
        <v>80</v>
      </c>
      <c r="H26" s="185"/>
      <c r="I26" s="185"/>
      <c r="J26" s="26"/>
    </row>
    <row r="27" spans="1:10" ht="15.75" x14ac:dyDescent="0.3">
      <c r="A27" s="26"/>
      <c r="B27" s="26"/>
      <c r="C27" s="26"/>
      <c r="D27" s="26"/>
      <c r="E27" s="26"/>
      <c r="F27" s="26"/>
      <c r="G27" s="186"/>
      <c r="H27" s="186"/>
      <c r="I27" s="186"/>
      <c r="J27" s="26"/>
    </row>
    <row r="28" spans="1:10" ht="15.75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ht="15.7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ht="15.75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ht="22.5" customHeight="1" x14ac:dyDescent="0.25">
      <c r="A31" s="184"/>
      <c r="B31" s="184"/>
      <c r="C31" s="184"/>
      <c r="D31" s="184"/>
      <c r="E31" s="184"/>
      <c r="F31" s="184"/>
      <c r="G31" s="184"/>
      <c r="H31" s="184"/>
      <c r="I31" s="184"/>
      <c r="J31" s="184"/>
    </row>
    <row r="32" spans="1:10" ht="15.75" x14ac:dyDescent="0.3">
      <c r="A32" s="32"/>
      <c r="B32" s="33"/>
      <c r="C32" s="179"/>
      <c r="D32" s="179"/>
      <c r="E32" s="179"/>
      <c r="F32" s="179"/>
      <c r="G32" s="180"/>
      <c r="H32" s="180"/>
      <c r="I32" s="180"/>
      <c r="J32" s="180"/>
    </row>
    <row r="33" spans="1:10" ht="46.5" customHeight="1" x14ac:dyDescent="0.3">
      <c r="A33" s="32"/>
      <c r="B33" s="32"/>
      <c r="C33" s="34"/>
      <c r="D33" s="34"/>
      <c r="E33" s="34"/>
      <c r="F33" s="34"/>
      <c r="G33" s="34"/>
      <c r="H33" s="34"/>
      <c r="I33" s="34"/>
      <c r="J33" s="32"/>
    </row>
    <row r="34" spans="1:10" ht="15.75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ht="15.75" x14ac:dyDescent="0.3">
      <c r="A36" s="32"/>
      <c r="B36" s="32"/>
      <c r="C36" s="35"/>
      <c r="D36" s="35"/>
      <c r="E36" s="35"/>
      <c r="F36" s="35"/>
      <c r="G36" s="35"/>
      <c r="H36" s="35"/>
      <c r="I36" s="35"/>
      <c r="J36" s="35"/>
    </row>
    <row r="37" spans="1:10" ht="15.75" x14ac:dyDescent="0.3">
      <c r="A37" s="32"/>
      <c r="B37" s="32"/>
      <c r="C37" s="35"/>
      <c r="D37" s="35"/>
      <c r="E37" s="35"/>
      <c r="F37" s="35"/>
      <c r="G37" s="35"/>
      <c r="H37" s="35"/>
      <c r="I37" s="35"/>
      <c r="J37" s="35"/>
    </row>
    <row r="38" spans="1:10" ht="15.75" x14ac:dyDescent="0.3">
      <c r="A38" s="32"/>
      <c r="B38" s="32"/>
      <c r="C38" s="35"/>
      <c r="D38" s="35"/>
      <c r="E38" s="35"/>
      <c r="F38" s="35"/>
      <c r="G38" s="35"/>
      <c r="H38" s="35"/>
      <c r="I38" s="35"/>
      <c r="J38" s="35"/>
    </row>
    <row r="39" spans="1:10" ht="15.75" x14ac:dyDescent="0.3">
      <c r="A39" s="32"/>
      <c r="B39" s="32"/>
      <c r="C39" s="35"/>
      <c r="D39" s="35"/>
      <c r="E39" s="35"/>
      <c r="F39" s="35"/>
      <c r="G39" s="35"/>
      <c r="H39" s="35"/>
      <c r="I39" s="35"/>
      <c r="J39" s="35"/>
    </row>
    <row r="40" spans="1:10" ht="15.75" x14ac:dyDescent="0.3">
      <c r="A40" s="32"/>
      <c r="B40" s="32"/>
      <c r="C40" s="35"/>
      <c r="D40" s="35"/>
      <c r="E40" s="35"/>
      <c r="F40" s="35"/>
      <c r="G40" s="35"/>
      <c r="H40" s="35"/>
      <c r="I40" s="35"/>
      <c r="J40" s="35"/>
    </row>
    <row r="41" spans="1:10" ht="15.75" x14ac:dyDescent="0.3">
      <c r="A41" s="32"/>
      <c r="B41" s="32"/>
      <c r="C41" s="35"/>
      <c r="D41" s="35"/>
      <c r="E41" s="35"/>
      <c r="F41" s="35"/>
      <c r="G41" s="35"/>
      <c r="H41" s="35"/>
      <c r="I41" s="35"/>
      <c r="J41" s="35"/>
    </row>
    <row r="42" spans="1:10" ht="15.75" x14ac:dyDescent="0.3">
      <c r="A42" s="32"/>
      <c r="B42" s="32"/>
      <c r="C42" s="35"/>
      <c r="D42" s="35"/>
      <c r="E42" s="35"/>
      <c r="F42" s="35"/>
      <c r="G42" s="35"/>
      <c r="H42" s="35"/>
      <c r="I42" s="35"/>
      <c r="J42" s="35"/>
    </row>
    <row r="43" spans="1:10" ht="15.75" x14ac:dyDescent="0.3">
      <c r="A43" s="32"/>
      <c r="B43" s="32"/>
      <c r="C43" s="35"/>
      <c r="D43" s="35"/>
      <c r="E43" s="35"/>
      <c r="F43" s="35"/>
      <c r="G43" s="35"/>
      <c r="H43" s="35"/>
      <c r="I43" s="35"/>
      <c r="J43" s="35"/>
    </row>
    <row r="44" spans="1:10" ht="15.75" x14ac:dyDescent="0.3">
      <c r="A44" s="32"/>
      <c r="B44" s="32"/>
      <c r="C44" s="35"/>
      <c r="D44" s="35"/>
      <c r="E44" s="35"/>
      <c r="F44" s="35"/>
      <c r="G44" s="35"/>
      <c r="H44" s="35"/>
      <c r="I44" s="35"/>
      <c r="J44" s="35"/>
    </row>
    <row r="45" spans="1:10" ht="15.75" x14ac:dyDescent="0.3">
      <c r="A45" s="32"/>
      <c r="B45" s="32"/>
      <c r="C45" s="35"/>
      <c r="D45" s="35"/>
      <c r="E45" s="35"/>
      <c r="F45" s="35"/>
      <c r="G45" s="35"/>
      <c r="H45" s="35"/>
      <c r="I45" s="35"/>
      <c r="J45" s="35"/>
    </row>
    <row r="46" spans="1:10" ht="15.75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ht="15.75" x14ac:dyDescent="0.3">
      <c r="A47" s="32"/>
      <c r="B47" s="32"/>
      <c r="C47" s="35"/>
      <c r="D47" s="35"/>
      <c r="E47" s="35"/>
      <c r="F47" s="35"/>
      <c r="G47" s="35"/>
      <c r="H47" s="35"/>
      <c r="I47" s="35"/>
      <c r="J47" s="35"/>
    </row>
    <row r="48" spans="1:10" ht="15.75" x14ac:dyDescent="0.3">
      <c r="A48" s="32"/>
      <c r="B48" s="32"/>
      <c r="C48" s="35"/>
      <c r="D48" s="35"/>
      <c r="E48" s="35"/>
      <c r="F48" s="35"/>
      <c r="G48" s="35"/>
      <c r="H48" s="35"/>
      <c r="I48" s="35"/>
      <c r="J48" s="35"/>
    </row>
    <row r="49" spans="1:10" ht="15.75" x14ac:dyDescent="0.3">
      <c r="A49" s="32"/>
      <c r="B49" s="32"/>
      <c r="C49" s="35"/>
      <c r="D49" s="35"/>
      <c r="E49" s="35"/>
      <c r="F49" s="35"/>
      <c r="G49" s="35"/>
      <c r="H49" s="35"/>
      <c r="I49" s="35"/>
      <c r="J49" s="35"/>
    </row>
    <row r="50" spans="1:10" ht="24.75" customHeight="1" x14ac:dyDescent="0.3">
      <c r="A50" s="32"/>
      <c r="B50" s="32"/>
      <c r="C50" s="35"/>
      <c r="D50" s="35"/>
      <c r="E50" s="35"/>
      <c r="F50" s="35"/>
      <c r="G50" s="35"/>
      <c r="H50" s="35"/>
      <c r="I50" s="35"/>
      <c r="J50" s="35"/>
    </row>
    <row r="51" spans="1:10" ht="15.75" x14ac:dyDescent="0.3">
      <c r="A51" s="32"/>
      <c r="B51" s="32"/>
      <c r="C51" s="35"/>
      <c r="D51" s="35"/>
      <c r="E51" s="35"/>
      <c r="F51" s="35"/>
      <c r="G51" s="35"/>
      <c r="H51" s="35"/>
      <c r="I51" s="35"/>
      <c r="J51" s="35"/>
    </row>
    <row r="52" spans="1:10" ht="15.75" x14ac:dyDescent="0.3">
      <c r="A52" s="35"/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15.75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ht="15.75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ht="15.75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ht="15.75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ht="15.75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ht="15.75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ht="15.75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ht="15.75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ht="15.75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</row>
  </sheetData>
  <mergeCells count="9">
    <mergeCell ref="C32:F32"/>
    <mergeCell ref="G32:J32"/>
    <mergeCell ref="C2:F2"/>
    <mergeCell ref="G2:J2"/>
    <mergeCell ref="A1:J1"/>
    <mergeCell ref="A31:J31"/>
    <mergeCell ref="G26:I26"/>
    <mergeCell ref="G27:I27"/>
    <mergeCell ref="G25:I25"/>
  </mergeCells>
  <pageMargins left="0.45" right="0.45" top="0.75" bottom="0.75" header="0.3" footer="0.3"/>
  <pageSetup paperSize="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Layout" topLeftCell="A11" zoomScaleNormal="120" workbookViewId="0">
      <selection activeCell="I27" sqref="I27"/>
    </sheetView>
  </sheetViews>
  <sheetFormatPr defaultRowHeight="15" x14ac:dyDescent="0.25"/>
  <cols>
    <col min="1" max="1" width="4.85546875" customWidth="1"/>
    <col min="2" max="2" width="29.5703125" customWidth="1"/>
    <col min="8" max="8" width="8" customWidth="1"/>
    <col min="9" max="9" width="11.85546875" customWidth="1"/>
    <col min="10" max="10" width="11.140625" customWidth="1"/>
    <col min="11" max="11" width="9.85546875" customWidth="1"/>
    <col min="13" max="13" width="11" customWidth="1"/>
    <col min="14" max="14" width="13" customWidth="1"/>
  </cols>
  <sheetData>
    <row r="1" spans="1:14" ht="15" customHeight="1" x14ac:dyDescent="0.25">
      <c r="A1" s="238" t="s">
        <v>82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14" ht="12.75" customHeight="1" x14ac:dyDescent="0.25">
      <c r="A2" s="235" t="s">
        <v>112</v>
      </c>
      <c r="B2" s="235" t="s">
        <v>44</v>
      </c>
      <c r="C2" s="256" t="s">
        <v>84</v>
      </c>
      <c r="D2" s="257"/>
      <c r="E2" s="257"/>
      <c r="F2" s="257"/>
      <c r="G2" s="257"/>
      <c r="H2" s="257"/>
      <c r="I2" s="257"/>
      <c r="J2" s="257"/>
      <c r="K2" s="244"/>
      <c r="L2" s="98"/>
      <c r="M2" s="98"/>
      <c r="N2" s="235" t="s">
        <v>101</v>
      </c>
    </row>
    <row r="3" spans="1:14" ht="15" customHeight="1" x14ac:dyDescent="0.25">
      <c r="A3" s="237"/>
      <c r="B3" s="237"/>
      <c r="C3" s="258"/>
      <c r="D3" s="259"/>
      <c r="E3" s="259"/>
      <c r="F3" s="259"/>
      <c r="G3" s="259"/>
      <c r="H3" s="259"/>
      <c r="I3" s="259"/>
      <c r="J3" s="259"/>
      <c r="K3" s="260"/>
      <c r="L3" s="235" t="s">
        <v>226</v>
      </c>
      <c r="M3" s="235" t="s">
        <v>102</v>
      </c>
      <c r="N3" s="237"/>
    </row>
    <row r="4" spans="1:14" ht="15" customHeight="1" x14ac:dyDescent="0.25">
      <c r="A4" s="237"/>
      <c r="B4" s="237"/>
      <c r="C4" s="238" t="s">
        <v>103</v>
      </c>
      <c r="D4" s="239"/>
      <c r="E4" s="240"/>
      <c r="F4" s="238" t="s">
        <v>104</v>
      </c>
      <c r="G4" s="239"/>
      <c r="H4" s="240"/>
      <c r="I4" s="238" t="s">
        <v>105</v>
      </c>
      <c r="J4" s="239"/>
      <c r="K4" s="240"/>
      <c r="L4" s="237"/>
      <c r="M4" s="237"/>
      <c r="N4" s="237"/>
    </row>
    <row r="5" spans="1:14" ht="30" customHeight="1" x14ac:dyDescent="0.25">
      <c r="A5" s="237"/>
      <c r="B5" s="237"/>
      <c r="C5" s="80" t="s">
        <v>98</v>
      </c>
      <c r="D5" s="80" t="s">
        <v>99</v>
      </c>
      <c r="E5" s="80" t="s">
        <v>106</v>
      </c>
      <c r="F5" s="80" t="s">
        <v>98</v>
      </c>
      <c r="G5" s="80" t="s">
        <v>99</v>
      </c>
      <c r="H5" s="80" t="s">
        <v>107</v>
      </c>
      <c r="I5" s="80" t="s">
        <v>108</v>
      </c>
      <c r="J5" s="80" t="s">
        <v>109</v>
      </c>
      <c r="K5" s="80" t="s">
        <v>110</v>
      </c>
      <c r="L5" s="236"/>
      <c r="M5" s="236"/>
      <c r="N5" s="236"/>
    </row>
    <row r="6" spans="1:14" x14ac:dyDescent="0.25">
      <c r="A6" s="236"/>
      <c r="B6" s="236"/>
      <c r="C6" s="79">
        <v>36</v>
      </c>
      <c r="D6" s="79">
        <v>37</v>
      </c>
      <c r="E6" s="79">
        <v>38</v>
      </c>
      <c r="F6" s="79">
        <v>39</v>
      </c>
      <c r="G6" s="79">
        <v>40</v>
      </c>
      <c r="H6" s="79">
        <v>41</v>
      </c>
      <c r="I6" s="79">
        <v>42</v>
      </c>
      <c r="J6" s="79">
        <v>43</v>
      </c>
      <c r="K6" s="79">
        <v>44</v>
      </c>
      <c r="L6" s="124">
        <v>45</v>
      </c>
      <c r="M6" s="124">
        <v>46</v>
      </c>
      <c r="N6" s="79">
        <v>47</v>
      </c>
    </row>
    <row r="7" spans="1:14" ht="17.25" customHeight="1" x14ac:dyDescent="0.3">
      <c r="A7" s="159"/>
      <c r="B7" s="122" t="s">
        <v>201</v>
      </c>
      <c r="C7" s="24"/>
      <c r="D7" s="24"/>
      <c r="E7" s="24"/>
      <c r="F7" s="24"/>
      <c r="G7" s="24"/>
      <c r="H7" s="24"/>
      <c r="I7" s="24"/>
      <c r="J7" s="24"/>
      <c r="K7" s="24"/>
      <c r="L7" s="98"/>
      <c r="M7" s="98"/>
      <c r="N7" s="24"/>
    </row>
    <row r="8" spans="1:14" ht="18" customHeight="1" x14ac:dyDescent="0.25">
      <c r="A8" s="157" t="s">
        <v>56</v>
      </c>
      <c r="B8" s="161" t="s">
        <v>202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</row>
    <row r="9" spans="1:14" ht="17.25" customHeight="1" x14ac:dyDescent="0.25">
      <c r="A9" s="157" t="s">
        <v>58</v>
      </c>
      <c r="B9" s="161" t="s">
        <v>203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1</v>
      </c>
    </row>
    <row r="10" spans="1:14" ht="17.25" customHeight="1" x14ac:dyDescent="0.25">
      <c r="A10" s="157" t="s">
        <v>60</v>
      </c>
      <c r="B10" s="161" t="s">
        <v>204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</row>
    <row r="11" spans="1:14" ht="16.5" customHeight="1" x14ac:dyDescent="0.25">
      <c r="A11" s="157" t="s">
        <v>62</v>
      </c>
      <c r="B11" s="161" t="s">
        <v>205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</row>
    <row r="12" spans="1:14" ht="16.5" customHeight="1" x14ac:dyDescent="0.25">
      <c r="A12" s="157" t="s">
        <v>64</v>
      </c>
      <c r="B12" s="161" t="s">
        <v>206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</row>
    <row r="13" spans="1:14" ht="16.5" customHeight="1" x14ac:dyDescent="0.25">
      <c r="A13" s="157" t="s">
        <v>66</v>
      </c>
      <c r="B13" s="161" t="s">
        <v>207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</row>
    <row r="14" spans="1:14" ht="15" customHeight="1" x14ac:dyDescent="0.25">
      <c r="A14" s="157" t="s">
        <v>208</v>
      </c>
      <c r="B14" s="161" t="s">
        <v>209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</row>
    <row r="15" spans="1:14" ht="30" customHeight="1" x14ac:dyDescent="0.25">
      <c r="A15" s="157" t="s">
        <v>210</v>
      </c>
      <c r="B15" s="161" t="s">
        <v>211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</row>
    <row r="16" spans="1:14" ht="21" customHeight="1" x14ac:dyDescent="0.25">
      <c r="A16" s="157" t="s">
        <v>212</v>
      </c>
      <c r="B16" s="161" t="s">
        <v>213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1:14" ht="17.25" customHeight="1" x14ac:dyDescent="0.25">
      <c r="A17" s="157" t="s">
        <v>70</v>
      </c>
      <c r="B17" s="161" t="s">
        <v>214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58">
        <v>0</v>
      </c>
      <c r="M17" s="44">
        <v>1</v>
      </c>
      <c r="N17" s="44">
        <v>0</v>
      </c>
    </row>
    <row r="18" spans="1:14" ht="16.5" customHeight="1" x14ac:dyDescent="0.25">
      <c r="A18" s="157" t="s">
        <v>215</v>
      </c>
      <c r="B18" s="161" t="s">
        <v>216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</row>
    <row r="19" spans="1:14" ht="18" customHeight="1" x14ac:dyDescent="0.25">
      <c r="A19" s="157" t="s">
        <v>217</v>
      </c>
      <c r="B19" s="161" t="s">
        <v>218</v>
      </c>
      <c r="C19" s="44">
        <v>0</v>
      </c>
      <c r="D19" s="44">
        <v>0</v>
      </c>
      <c r="E19" s="44">
        <v>0</v>
      </c>
      <c r="F19" s="44">
        <v>0</v>
      </c>
      <c r="G19" s="44">
        <v>35</v>
      </c>
      <c r="H19" s="44">
        <v>35</v>
      </c>
      <c r="I19" s="44">
        <v>35</v>
      </c>
      <c r="J19" s="44">
        <v>35</v>
      </c>
      <c r="K19" s="44">
        <v>70</v>
      </c>
      <c r="L19" s="44">
        <v>0</v>
      </c>
      <c r="M19" s="44">
        <v>270</v>
      </c>
      <c r="N19" s="44">
        <v>303</v>
      </c>
    </row>
    <row r="20" spans="1:14" ht="26.25" customHeight="1" x14ac:dyDescent="0.25">
      <c r="A20" s="157" t="s">
        <v>219</v>
      </c>
      <c r="B20" s="161" t="s">
        <v>220</v>
      </c>
      <c r="C20" s="44">
        <v>0</v>
      </c>
      <c r="D20" s="44">
        <v>0</v>
      </c>
      <c r="E20" s="44">
        <v>0</v>
      </c>
      <c r="F20" s="44">
        <v>0</v>
      </c>
      <c r="G20" s="44">
        <v>9</v>
      </c>
      <c r="H20" s="44">
        <v>9</v>
      </c>
      <c r="I20" s="44">
        <v>9</v>
      </c>
      <c r="J20" s="44">
        <v>9</v>
      </c>
      <c r="K20" s="44">
        <v>18</v>
      </c>
      <c r="L20" s="44">
        <v>0</v>
      </c>
      <c r="M20" s="44">
        <v>19</v>
      </c>
      <c r="N20" s="44">
        <v>19</v>
      </c>
    </row>
    <row r="21" spans="1:14" ht="15.75" customHeight="1" x14ac:dyDescent="0.25">
      <c r="A21" s="157" t="s">
        <v>221</v>
      </c>
      <c r="B21" s="161" t="s">
        <v>222</v>
      </c>
      <c r="C21" s="44">
        <v>0</v>
      </c>
      <c r="D21" s="44">
        <v>0</v>
      </c>
      <c r="E21" s="44">
        <v>0</v>
      </c>
      <c r="F21" s="44">
        <v>0</v>
      </c>
      <c r="G21" s="44">
        <v>20</v>
      </c>
      <c r="H21" s="44">
        <v>20</v>
      </c>
      <c r="I21" s="44">
        <v>20</v>
      </c>
      <c r="J21" s="44">
        <v>20</v>
      </c>
      <c r="K21" s="44">
        <v>40</v>
      </c>
      <c r="L21" s="44">
        <v>0</v>
      </c>
      <c r="M21" s="44">
        <v>44</v>
      </c>
      <c r="N21" s="44">
        <v>61</v>
      </c>
    </row>
    <row r="22" spans="1:14" ht="18.75" customHeight="1" x14ac:dyDescent="0.25">
      <c r="A22" s="157" t="s">
        <v>223</v>
      </c>
      <c r="B22" s="161" t="s">
        <v>224</v>
      </c>
      <c r="C22" s="44">
        <v>0</v>
      </c>
      <c r="D22" s="44"/>
      <c r="E22" s="44">
        <v>0</v>
      </c>
      <c r="F22" s="44">
        <v>0</v>
      </c>
      <c r="G22" s="44">
        <v>155</v>
      </c>
      <c r="H22" s="44">
        <v>155</v>
      </c>
      <c r="I22" s="44">
        <v>155</v>
      </c>
      <c r="J22" s="44">
        <v>155</v>
      </c>
      <c r="K22" s="44">
        <v>310</v>
      </c>
      <c r="L22" s="44">
        <v>0</v>
      </c>
      <c r="M22" s="44">
        <v>475</v>
      </c>
      <c r="N22" s="44">
        <v>640</v>
      </c>
    </row>
    <row r="23" spans="1:14" ht="17.25" customHeight="1" x14ac:dyDescent="0.25">
      <c r="A23" s="157" t="s">
        <v>225</v>
      </c>
      <c r="B23" s="161" t="s">
        <v>267</v>
      </c>
      <c r="C23" s="162">
        <v>0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</row>
    <row r="24" spans="1:14" ht="19.5" customHeight="1" x14ac:dyDescent="0.25">
      <c r="A24" s="157">
        <v>32</v>
      </c>
      <c r="B24" s="161" t="s">
        <v>268</v>
      </c>
      <c r="C24" s="162">
        <v>0</v>
      </c>
      <c r="D24" s="162">
        <v>0</v>
      </c>
      <c r="E24" s="162">
        <v>0</v>
      </c>
      <c r="F24" s="162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</row>
    <row r="25" spans="1:14" ht="16.5" x14ac:dyDescent="0.25">
      <c r="A25" s="157">
        <v>33</v>
      </c>
      <c r="B25" s="161" t="s">
        <v>269</v>
      </c>
      <c r="C25" s="162">
        <f t="shared" ref="C25:N25" si="0">SUM(C8:C24)</f>
        <v>0</v>
      </c>
      <c r="D25" s="162">
        <f t="shared" si="0"/>
        <v>0</v>
      </c>
      <c r="E25" s="162">
        <f t="shared" si="0"/>
        <v>0</v>
      </c>
      <c r="F25" s="162">
        <f t="shared" si="0"/>
        <v>0</v>
      </c>
      <c r="G25" s="162">
        <f t="shared" si="0"/>
        <v>219</v>
      </c>
      <c r="H25" s="162">
        <f t="shared" si="0"/>
        <v>219</v>
      </c>
      <c r="I25" s="162">
        <f t="shared" si="0"/>
        <v>219</v>
      </c>
      <c r="J25" s="162">
        <f t="shared" si="0"/>
        <v>219</v>
      </c>
      <c r="K25" s="162">
        <f t="shared" si="0"/>
        <v>438</v>
      </c>
      <c r="L25" s="162">
        <v>0</v>
      </c>
      <c r="M25" s="162">
        <f t="shared" si="0"/>
        <v>809</v>
      </c>
      <c r="N25" s="162">
        <f t="shared" si="0"/>
        <v>1024</v>
      </c>
    </row>
    <row r="26" spans="1:14" x14ac:dyDescent="0.25">
      <c r="A26" s="159"/>
      <c r="B26" s="160" t="s">
        <v>74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</sheetData>
  <mergeCells count="10">
    <mergeCell ref="B2:B6"/>
    <mergeCell ref="A2:A6"/>
    <mergeCell ref="C2:K3"/>
    <mergeCell ref="N2:N5"/>
    <mergeCell ref="A1:N1"/>
    <mergeCell ref="C4:E4"/>
    <mergeCell ref="F4:H4"/>
    <mergeCell ref="I4:K4"/>
    <mergeCell ref="M3:M5"/>
    <mergeCell ref="L3:L5"/>
  </mergeCells>
  <pageMargins left="0.7" right="0.7" top="0.75" bottom="0.75" header="0.3" footer="0.3"/>
  <pageSetup paperSize="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20" workbookViewId="0">
      <selection activeCell="G5" sqref="G5"/>
    </sheetView>
  </sheetViews>
  <sheetFormatPr defaultRowHeight="15" x14ac:dyDescent="0.25"/>
  <cols>
    <col min="1" max="1" width="5.85546875" customWidth="1"/>
    <col min="2" max="2" width="28" customWidth="1"/>
    <col min="3" max="3" width="8.85546875" customWidth="1"/>
    <col min="6" max="6" width="11.28515625" customWidth="1"/>
    <col min="10" max="10" width="10.85546875" customWidth="1"/>
    <col min="11" max="11" width="8" customWidth="1"/>
    <col min="15" max="15" width="10" customWidth="1"/>
  </cols>
  <sheetData>
    <row r="1" spans="1:15" ht="15.75" x14ac:dyDescent="0.3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</row>
    <row r="2" spans="1:15" ht="15" customHeight="1" x14ac:dyDescent="0.25">
      <c r="A2" s="235" t="s">
        <v>149</v>
      </c>
      <c r="B2" s="235" t="s">
        <v>44</v>
      </c>
      <c r="C2" s="238" t="s">
        <v>114</v>
      </c>
      <c r="D2" s="239"/>
      <c r="E2" s="239"/>
      <c r="F2" s="240"/>
      <c r="G2" s="238" t="s">
        <v>115</v>
      </c>
      <c r="H2" s="239"/>
      <c r="I2" s="239"/>
      <c r="J2" s="240"/>
      <c r="K2" s="238" t="s">
        <v>116</v>
      </c>
      <c r="L2" s="239"/>
      <c r="M2" s="239"/>
      <c r="N2" s="239"/>
      <c r="O2" s="240"/>
    </row>
    <row r="3" spans="1:15" ht="28.5" customHeight="1" x14ac:dyDescent="0.25">
      <c r="A3" s="237"/>
      <c r="B3" s="237"/>
      <c r="C3" s="235" t="s">
        <v>117</v>
      </c>
      <c r="D3" s="235" t="s">
        <v>118</v>
      </c>
      <c r="E3" s="235" t="s">
        <v>119</v>
      </c>
      <c r="F3" s="235" t="s">
        <v>227</v>
      </c>
      <c r="G3" s="235" t="s">
        <v>121</v>
      </c>
      <c r="H3" s="235" t="s">
        <v>122</v>
      </c>
      <c r="I3" s="235" t="s">
        <v>123</v>
      </c>
      <c r="J3" s="235" t="s">
        <v>124</v>
      </c>
      <c r="K3" s="238" t="s">
        <v>125</v>
      </c>
      <c r="L3" s="240"/>
      <c r="M3" s="235" t="s">
        <v>126</v>
      </c>
      <c r="N3" s="235" t="s">
        <v>127</v>
      </c>
      <c r="O3" s="235" t="s">
        <v>128</v>
      </c>
    </row>
    <row r="4" spans="1:15" ht="57" customHeight="1" x14ac:dyDescent="0.2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98" t="s">
        <v>129</v>
      </c>
      <c r="L4" s="98" t="s">
        <v>130</v>
      </c>
      <c r="M4" s="236"/>
      <c r="N4" s="236"/>
      <c r="O4" s="236"/>
    </row>
    <row r="5" spans="1:15" x14ac:dyDescent="0.25">
      <c r="A5" s="79">
        <v>1</v>
      </c>
      <c r="B5" s="79">
        <v>2</v>
      </c>
      <c r="C5" s="79">
        <v>48</v>
      </c>
      <c r="D5" s="79">
        <v>49</v>
      </c>
      <c r="E5" s="79">
        <v>50</v>
      </c>
      <c r="F5" s="79">
        <v>51</v>
      </c>
      <c r="G5" s="79">
        <v>52</v>
      </c>
      <c r="H5" s="79">
        <v>53</v>
      </c>
      <c r="I5" s="79">
        <v>54</v>
      </c>
      <c r="J5" s="79">
        <v>55</v>
      </c>
      <c r="K5" s="79">
        <v>56</v>
      </c>
      <c r="L5" s="79">
        <v>57</v>
      </c>
      <c r="M5" s="79">
        <v>58</v>
      </c>
      <c r="N5" s="79">
        <v>59</v>
      </c>
      <c r="O5" s="79">
        <v>60</v>
      </c>
    </row>
    <row r="6" spans="1:15" ht="15" customHeight="1" x14ac:dyDescent="0.25">
      <c r="A6" s="80"/>
      <c r="B6" s="122" t="s">
        <v>201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5.75" customHeight="1" x14ac:dyDescent="0.25">
      <c r="A7" s="80" t="s">
        <v>56</v>
      </c>
      <c r="B7" s="80" t="s">
        <v>202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</row>
    <row r="8" spans="1:15" ht="15" customHeight="1" x14ac:dyDescent="0.25">
      <c r="A8" s="80" t="s">
        <v>58</v>
      </c>
      <c r="B8" s="80" t="s">
        <v>203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3</v>
      </c>
      <c r="O8" s="54">
        <v>3</v>
      </c>
    </row>
    <row r="9" spans="1:15" ht="15.75" customHeight="1" x14ac:dyDescent="0.25">
      <c r="A9" s="80" t="s">
        <v>60</v>
      </c>
      <c r="B9" s="80" t="s">
        <v>204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</row>
    <row r="10" spans="1:15" ht="13.5" customHeight="1" x14ac:dyDescent="0.25">
      <c r="A10" s="80" t="s">
        <v>62</v>
      </c>
      <c r="B10" s="80" t="s">
        <v>205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</row>
    <row r="11" spans="1:15" ht="16.5" customHeight="1" x14ac:dyDescent="0.25">
      <c r="A11" s="80" t="s">
        <v>64</v>
      </c>
      <c r="B11" s="80" t="s">
        <v>206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</row>
    <row r="12" spans="1:15" ht="16.5" customHeight="1" x14ac:dyDescent="0.25">
      <c r="A12" s="80" t="s">
        <v>66</v>
      </c>
      <c r="B12" s="80" t="s">
        <v>207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</row>
    <row r="13" spans="1:15" ht="16.5" customHeight="1" x14ac:dyDescent="0.25">
      <c r="A13" s="80" t="s">
        <v>208</v>
      </c>
      <c r="B13" s="80" t="s">
        <v>209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0.4</v>
      </c>
      <c r="O13" s="54">
        <v>0.4</v>
      </c>
    </row>
    <row r="14" spans="1:15" ht="30.75" customHeight="1" x14ac:dyDescent="0.25">
      <c r="A14" s="80" t="s">
        <v>210</v>
      </c>
      <c r="B14" s="80" t="s">
        <v>211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</row>
    <row r="15" spans="1:15" ht="28.5" customHeight="1" x14ac:dyDescent="0.25">
      <c r="A15" s="80" t="s">
        <v>212</v>
      </c>
      <c r="B15" s="80" t="s">
        <v>213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</row>
    <row r="16" spans="1:15" ht="20.25" customHeight="1" x14ac:dyDescent="0.25">
      <c r="A16" s="80" t="s">
        <v>70</v>
      </c>
      <c r="B16" s="80" t="s">
        <v>214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</row>
    <row r="17" spans="1:15" ht="17.25" customHeight="1" x14ac:dyDescent="0.25">
      <c r="A17" s="80" t="s">
        <v>215</v>
      </c>
      <c r="B17" s="80" t="s">
        <v>216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</row>
    <row r="18" spans="1:15" ht="27.75" customHeight="1" x14ac:dyDescent="0.25">
      <c r="A18" s="80" t="s">
        <v>217</v>
      </c>
      <c r="B18" s="80" t="s">
        <v>218</v>
      </c>
      <c r="C18" s="54">
        <v>117</v>
      </c>
      <c r="D18" s="54">
        <v>20</v>
      </c>
      <c r="E18" s="54">
        <v>16</v>
      </c>
      <c r="F18" s="54">
        <v>121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5.32</v>
      </c>
      <c r="O18" s="54">
        <v>5</v>
      </c>
    </row>
    <row r="19" spans="1:15" ht="18" customHeight="1" x14ac:dyDescent="0.25">
      <c r="A19" s="80" t="s">
        <v>219</v>
      </c>
      <c r="B19" s="80" t="s">
        <v>220</v>
      </c>
      <c r="C19" s="54">
        <v>9</v>
      </c>
      <c r="D19" s="54">
        <v>11</v>
      </c>
      <c r="E19" s="54">
        <v>6</v>
      </c>
      <c r="F19" s="54">
        <v>14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</row>
    <row r="20" spans="1:15" ht="19.5" customHeight="1" x14ac:dyDescent="0.25">
      <c r="A20" s="80" t="s">
        <v>221</v>
      </c>
      <c r="B20" s="80" t="s">
        <v>222</v>
      </c>
      <c r="C20" s="54">
        <v>240</v>
      </c>
      <c r="D20" s="54">
        <v>110</v>
      </c>
      <c r="E20" s="54">
        <v>85</v>
      </c>
      <c r="F20" s="54">
        <v>265</v>
      </c>
      <c r="G20" s="54">
        <v>0</v>
      </c>
      <c r="H20" s="54">
        <v>65</v>
      </c>
      <c r="I20" s="54">
        <v>14</v>
      </c>
      <c r="J20" s="54">
        <v>51</v>
      </c>
      <c r="K20" s="54">
        <v>0</v>
      </c>
      <c r="L20" s="54">
        <v>0</v>
      </c>
      <c r="M20" s="54">
        <v>0</v>
      </c>
      <c r="N20" s="54">
        <v>115</v>
      </c>
      <c r="O20" s="54">
        <v>115</v>
      </c>
    </row>
    <row r="21" spans="1:15" ht="18" customHeight="1" x14ac:dyDescent="0.25">
      <c r="A21" s="80" t="s">
        <v>223</v>
      </c>
      <c r="B21" s="80" t="s">
        <v>224</v>
      </c>
      <c r="C21" s="54">
        <v>280</v>
      </c>
      <c r="D21" s="54">
        <v>105</v>
      </c>
      <c r="E21" s="54">
        <v>65</v>
      </c>
      <c r="F21" s="54">
        <v>450</v>
      </c>
      <c r="G21" s="54">
        <v>0</v>
      </c>
      <c r="H21" s="54">
        <v>95</v>
      </c>
      <c r="I21" s="54">
        <v>55</v>
      </c>
      <c r="J21" s="54">
        <v>40</v>
      </c>
      <c r="K21" s="54">
        <v>0</v>
      </c>
      <c r="L21" s="54">
        <v>0</v>
      </c>
      <c r="M21" s="54">
        <v>0</v>
      </c>
      <c r="N21" s="54">
        <v>405</v>
      </c>
      <c r="O21" s="54">
        <v>405</v>
      </c>
    </row>
    <row r="22" spans="1:15" s="152" customFormat="1" ht="18" customHeight="1" x14ac:dyDescent="0.25">
      <c r="A22" s="161">
        <v>27</v>
      </c>
      <c r="B22" s="159" t="s">
        <v>267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2</v>
      </c>
      <c r="O22" s="54">
        <v>2</v>
      </c>
    </row>
    <row r="23" spans="1:15" ht="12.75" customHeight="1" x14ac:dyDescent="0.25">
      <c r="A23" s="161">
        <v>32</v>
      </c>
      <c r="B23" s="161" t="s">
        <v>268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</row>
    <row r="24" spans="1:15" s="152" customFormat="1" ht="12.75" customHeight="1" x14ac:dyDescent="0.25">
      <c r="A24" s="161">
        <v>33</v>
      </c>
      <c r="B24" s="161" t="s">
        <v>269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</row>
    <row r="25" spans="1:15" ht="15.75" x14ac:dyDescent="0.25">
      <c r="A25" s="159"/>
      <c r="B25" s="160" t="s">
        <v>74</v>
      </c>
      <c r="C25" s="54">
        <f t="shared" ref="C25:O25" si="0">SUM(C7:C23)</f>
        <v>646</v>
      </c>
      <c r="D25" s="54">
        <f t="shared" si="0"/>
        <v>246</v>
      </c>
      <c r="E25" s="54">
        <f t="shared" si="0"/>
        <v>172</v>
      </c>
      <c r="F25" s="54">
        <v>536</v>
      </c>
      <c r="G25" s="54">
        <f t="shared" si="0"/>
        <v>0</v>
      </c>
      <c r="H25" s="54">
        <f t="shared" si="0"/>
        <v>160</v>
      </c>
      <c r="I25" s="54">
        <f t="shared" si="0"/>
        <v>69</v>
      </c>
      <c r="J25" s="54">
        <f t="shared" si="0"/>
        <v>91</v>
      </c>
      <c r="K25" s="54">
        <f t="shared" si="0"/>
        <v>0</v>
      </c>
      <c r="L25" s="54">
        <f t="shared" si="0"/>
        <v>0</v>
      </c>
      <c r="M25" s="54">
        <f t="shared" si="0"/>
        <v>0</v>
      </c>
      <c r="N25" s="54">
        <f t="shared" si="0"/>
        <v>530.72</v>
      </c>
      <c r="O25" s="54">
        <f t="shared" si="0"/>
        <v>530.4</v>
      </c>
    </row>
    <row r="26" spans="1:15" ht="15.75" x14ac:dyDescent="0.3">
      <c r="A26" s="261">
        <v>11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3"/>
    </row>
  </sheetData>
  <mergeCells count="19">
    <mergeCell ref="A1:O1"/>
    <mergeCell ref="B2:B4"/>
    <mergeCell ref="A2:A4"/>
    <mergeCell ref="C2:F2"/>
    <mergeCell ref="G2:J2"/>
    <mergeCell ref="K2:O2"/>
    <mergeCell ref="C3:C4"/>
    <mergeCell ref="D3:D4"/>
    <mergeCell ref="E3:E4"/>
    <mergeCell ref="G3:G4"/>
    <mergeCell ref="H3:H4"/>
    <mergeCell ref="A26:O26"/>
    <mergeCell ref="J3:J4"/>
    <mergeCell ref="I3:I4"/>
    <mergeCell ref="K3:L3"/>
    <mergeCell ref="M3:M4"/>
    <mergeCell ref="N3:N4"/>
    <mergeCell ref="O3:O4"/>
    <mergeCell ref="F3:F4"/>
  </mergeCells>
  <pageMargins left="0.7" right="0.7" top="0.75" bottom="0.75" header="0.3" footer="0.3"/>
  <pageSetup paperSize="5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Layout" topLeftCell="C1" zoomScaleNormal="120" workbookViewId="0">
      <selection activeCell="M26" sqref="M26:M27"/>
    </sheetView>
  </sheetViews>
  <sheetFormatPr defaultRowHeight="15" x14ac:dyDescent="0.25"/>
  <cols>
    <col min="1" max="1" width="4.5703125" customWidth="1"/>
    <col min="2" max="2" width="27.28515625" customWidth="1"/>
    <col min="3" max="3" width="7.5703125" customWidth="1"/>
    <col min="4" max="4" width="7.28515625" customWidth="1"/>
    <col min="6" max="6" width="6.7109375" customWidth="1"/>
    <col min="7" max="7" width="7.42578125" customWidth="1"/>
    <col min="9" max="9" width="7.28515625" customWidth="1"/>
    <col min="10" max="10" width="7" customWidth="1"/>
    <col min="12" max="12" width="6.7109375" customWidth="1"/>
    <col min="13" max="13" width="7" customWidth="1"/>
    <col min="14" max="14" width="10" customWidth="1"/>
    <col min="15" max="15" width="12.140625" customWidth="1"/>
    <col min="16" max="16" width="12.5703125" customWidth="1"/>
  </cols>
  <sheetData>
    <row r="1" spans="1:17" ht="15" customHeight="1" x14ac:dyDescent="0.25">
      <c r="A1" s="238" t="s">
        <v>131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0"/>
    </row>
    <row r="2" spans="1:17" ht="28.5" customHeight="1" x14ac:dyDescent="0.25">
      <c r="A2" s="235" t="s">
        <v>112</v>
      </c>
      <c r="B2" s="235" t="s">
        <v>44</v>
      </c>
      <c r="C2" s="238" t="s">
        <v>132</v>
      </c>
      <c r="D2" s="239"/>
      <c r="E2" s="240"/>
      <c r="F2" s="238" t="s">
        <v>133</v>
      </c>
      <c r="G2" s="239"/>
      <c r="H2" s="240"/>
      <c r="I2" s="238" t="s">
        <v>134</v>
      </c>
      <c r="J2" s="239"/>
      <c r="K2" s="240"/>
      <c r="L2" s="238" t="s">
        <v>135</v>
      </c>
      <c r="M2" s="239"/>
      <c r="N2" s="240"/>
      <c r="O2" s="238" t="s">
        <v>136</v>
      </c>
      <c r="P2" s="239"/>
      <c r="Q2" s="240"/>
    </row>
    <row r="3" spans="1:17" ht="27" customHeight="1" x14ac:dyDescent="0.25">
      <c r="A3" s="237"/>
      <c r="B3" s="237"/>
      <c r="C3" s="98" t="s">
        <v>137</v>
      </c>
      <c r="D3" s="98" t="s">
        <v>138</v>
      </c>
      <c r="E3" s="98" t="s">
        <v>139</v>
      </c>
      <c r="F3" s="98" t="s">
        <v>137</v>
      </c>
      <c r="G3" s="98" t="s">
        <v>138</v>
      </c>
      <c r="H3" s="98" t="s">
        <v>140</v>
      </c>
      <c r="I3" s="98" t="s">
        <v>137</v>
      </c>
      <c r="J3" s="98" t="s">
        <v>138</v>
      </c>
      <c r="K3" s="98" t="s">
        <v>141</v>
      </c>
      <c r="L3" s="98" t="s">
        <v>137</v>
      </c>
      <c r="M3" s="98" t="s">
        <v>138</v>
      </c>
      <c r="N3" s="98" t="s">
        <v>142</v>
      </c>
      <c r="O3" s="98" t="s">
        <v>143</v>
      </c>
      <c r="P3" s="98" t="s">
        <v>144</v>
      </c>
      <c r="Q3" s="98" t="s">
        <v>145</v>
      </c>
    </row>
    <row r="4" spans="1:17" x14ac:dyDescent="0.25">
      <c r="A4" s="236"/>
      <c r="B4" s="236"/>
      <c r="C4" s="79">
        <v>61</v>
      </c>
      <c r="D4" s="79">
        <v>62</v>
      </c>
      <c r="E4" s="79">
        <v>63</v>
      </c>
      <c r="F4" s="79">
        <v>64</v>
      </c>
      <c r="G4" s="79">
        <v>65</v>
      </c>
      <c r="H4" s="79">
        <v>66</v>
      </c>
      <c r="I4" s="79">
        <v>67</v>
      </c>
      <c r="J4" s="79">
        <v>68</v>
      </c>
      <c r="K4" s="79">
        <v>69</v>
      </c>
      <c r="L4" s="79">
        <v>70</v>
      </c>
      <c r="M4" s="79">
        <v>71</v>
      </c>
      <c r="N4" s="79">
        <v>72</v>
      </c>
      <c r="O4" s="79">
        <v>73</v>
      </c>
      <c r="P4" s="79">
        <v>74</v>
      </c>
      <c r="Q4" s="79">
        <v>75</v>
      </c>
    </row>
    <row r="5" spans="1:17" x14ac:dyDescent="0.25">
      <c r="A5" s="159"/>
      <c r="B5" s="122" t="s">
        <v>201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ht="16.5" x14ac:dyDescent="0.25">
      <c r="A6" s="157" t="s">
        <v>56</v>
      </c>
      <c r="B6" s="161" t="s">
        <v>202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</row>
    <row r="7" spans="1:17" ht="16.5" x14ac:dyDescent="0.25">
      <c r="A7" s="157" t="s">
        <v>58</v>
      </c>
      <c r="B7" s="161" t="s">
        <v>203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</row>
    <row r="8" spans="1:17" ht="16.5" x14ac:dyDescent="0.25">
      <c r="A8" s="157" t="s">
        <v>60</v>
      </c>
      <c r="B8" s="161" t="s">
        <v>204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</row>
    <row r="9" spans="1:17" ht="16.5" x14ac:dyDescent="0.25">
      <c r="A9" s="157" t="s">
        <v>62</v>
      </c>
      <c r="B9" s="161" t="s">
        <v>205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</row>
    <row r="10" spans="1:17" ht="16.5" x14ac:dyDescent="0.25">
      <c r="A10" s="157" t="s">
        <v>64</v>
      </c>
      <c r="B10" s="161" t="s">
        <v>206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</row>
    <row r="11" spans="1:17" ht="16.5" x14ac:dyDescent="0.25">
      <c r="A11" s="157" t="s">
        <v>66</v>
      </c>
      <c r="B11" s="161" t="s">
        <v>207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</row>
    <row r="12" spans="1:17" ht="16.5" x14ac:dyDescent="0.25">
      <c r="A12" s="157" t="s">
        <v>208</v>
      </c>
      <c r="B12" s="161" t="s">
        <v>209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</row>
    <row r="13" spans="1:17" ht="38.25" customHeight="1" x14ac:dyDescent="0.25">
      <c r="A13" s="157" t="s">
        <v>210</v>
      </c>
      <c r="B13" s="161" t="s">
        <v>211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</row>
    <row r="14" spans="1:17" ht="27" x14ac:dyDescent="0.25">
      <c r="A14" s="157" t="s">
        <v>212</v>
      </c>
      <c r="B14" s="161" t="s">
        <v>213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</row>
    <row r="15" spans="1:17" ht="16.5" x14ac:dyDescent="0.25">
      <c r="A15" s="157" t="s">
        <v>70</v>
      </c>
      <c r="B15" s="161" t="s">
        <v>214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17" ht="16.5" x14ac:dyDescent="0.25">
      <c r="A16" s="157" t="s">
        <v>215</v>
      </c>
      <c r="B16" s="161" t="s">
        <v>216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</row>
    <row r="17" spans="1:17" ht="27" x14ac:dyDescent="0.25">
      <c r="A17" s="157" t="s">
        <v>217</v>
      </c>
      <c r="B17" s="161" t="s">
        <v>218</v>
      </c>
      <c r="C17" s="44">
        <v>3</v>
      </c>
      <c r="D17" s="44">
        <v>2</v>
      </c>
      <c r="E17" s="44">
        <v>5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13</v>
      </c>
      <c r="M17" s="44">
        <v>5</v>
      </c>
      <c r="N17" s="44">
        <v>18</v>
      </c>
      <c r="O17" s="44">
        <v>16</v>
      </c>
      <c r="P17" s="44">
        <v>2</v>
      </c>
      <c r="Q17" s="44">
        <v>18</v>
      </c>
    </row>
    <row r="18" spans="1:17" ht="16.5" x14ac:dyDescent="0.25">
      <c r="A18" s="157" t="s">
        <v>219</v>
      </c>
      <c r="B18" s="161" t="s">
        <v>220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</row>
    <row r="19" spans="1:17" ht="16.5" x14ac:dyDescent="0.25">
      <c r="A19" s="157" t="s">
        <v>221</v>
      </c>
      <c r="B19" s="161" t="s">
        <v>222</v>
      </c>
      <c r="C19" s="162">
        <v>4</v>
      </c>
      <c r="D19" s="162">
        <v>1</v>
      </c>
      <c r="E19" s="162">
        <v>5</v>
      </c>
      <c r="F19" s="162">
        <v>0</v>
      </c>
      <c r="G19" s="162">
        <v>0</v>
      </c>
      <c r="H19" s="162">
        <v>0</v>
      </c>
      <c r="I19" s="162">
        <v>0</v>
      </c>
      <c r="J19" s="162">
        <v>0</v>
      </c>
      <c r="K19" s="162">
        <v>0</v>
      </c>
      <c r="L19" s="162">
        <v>85</v>
      </c>
      <c r="M19" s="162">
        <v>5</v>
      </c>
      <c r="N19" s="162">
        <v>90</v>
      </c>
      <c r="O19" s="162">
        <v>4</v>
      </c>
      <c r="P19" s="162">
        <v>1</v>
      </c>
      <c r="Q19" s="162">
        <v>5</v>
      </c>
    </row>
    <row r="20" spans="1:17" ht="16.5" x14ac:dyDescent="0.25">
      <c r="A20" s="157" t="s">
        <v>223</v>
      </c>
      <c r="B20" s="161" t="s">
        <v>224</v>
      </c>
      <c r="C20" s="162">
        <v>3</v>
      </c>
      <c r="D20" s="162">
        <v>2</v>
      </c>
      <c r="E20" s="162">
        <v>5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32</v>
      </c>
      <c r="M20" s="162">
        <v>5</v>
      </c>
      <c r="N20" s="162">
        <v>37</v>
      </c>
      <c r="O20" s="162">
        <v>3</v>
      </c>
      <c r="P20" s="162">
        <v>2</v>
      </c>
      <c r="Q20" s="162">
        <v>5</v>
      </c>
    </row>
    <row r="21" spans="1:17" ht="16.5" x14ac:dyDescent="0.25">
      <c r="A21" s="157" t="s">
        <v>225</v>
      </c>
      <c r="B21" s="161" t="s">
        <v>267</v>
      </c>
      <c r="C21" s="162">
        <v>0</v>
      </c>
      <c r="D21" s="162">
        <v>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62">
        <v>0</v>
      </c>
      <c r="M21" s="162">
        <v>0</v>
      </c>
      <c r="N21" s="162">
        <v>0</v>
      </c>
      <c r="O21" s="162">
        <v>0</v>
      </c>
      <c r="P21" s="162">
        <v>0</v>
      </c>
      <c r="Q21" s="162">
        <v>0</v>
      </c>
    </row>
    <row r="22" spans="1:17" ht="16.5" x14ac:dyDescent="0.25">
      <c r="A22" s="157">
        <v>32</v>
      </c>
      <c r="B22" s="161" t="s">
        <v>268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</row>
    <row r="23" spans="1:17" ht="27" x14ac:dyDescent="0.25">
      <c r="A23" s="157">
        <v>33</v>
      </c>
      <c r="B23" s="161" t="s">
        <v>269</v>
      </c>
      <c r="C23" s="162">
        <v>0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</row>
    <row r="24" spans="1:17" ht="16.5" x14ac:dyDescent="0.25">
      <c r="A24" s="159"/>
      <c r="B24" s="160" t="s">
        <v>74</v>
      </c>
      <c r="C24" s="162">
        <f t="shared" ref="C24:Q24" si="0">SUM(C7:C23)</f>
        <v>10</v>
      </c>
      <c r="D24" s="162">
        <f t="shared" si="0"/>
        <v>5</v>
      </c>
      <c r="E24" s="162">
        <f t="shared" si="0"/>
        <v>15</v>
      </c>
      <c r="F24" s="162">
        <f t="shared" si="0"/>
        <v>0</v>
      </c>
      <c r="G24" s="162">
        <f t="shared" si="0"/>
        <v>0</v>
      </c>
      <c r="H24" s="162">
        <f t="shared" si="0"/>
        <v>0</v>
      </c>
      <c r="I24" s="162">
        <f t="shared" si="0"/>
        <v>0</v>
      </c>
      <c r="J24" s="162">
        <f t="shared" si="0"/>
        <v>0</v>
      </c>
      <c r="K24" s="162">
        <f t="shared" si="0"/>
        <v>0</v>
      </c>
      <c r="L24" s="162">
        <f t="shared" si="0"/>
        <v>130</v>
      </c>
      <c r="M24" s="162">
        <f t="shared" si="0"/>
        <v>15</v>
      </c>
      <c r="N24" s="162">
        <f t="shared" si="0"/>
        <v>145</v>
      </c>
      <c r="O24" s="162">
        <f t="shared" si="0"/>
        <v>23</v>
      </c>
      <c r="P24" s="162">
        <f t="shared" si="0"/>
        <v>5</v>
      </c>
      <c r="Q24" s="162">
        <f t="shared" si="0"/>
        <v>28</v>
      </c>
    </row>
    <row r="25" spans="1:17" x14ac:dyDescent="0.25">
      <c r="Q25" s="285"/>
    </row>
    <row r="26" spans="1:17" x14ac:dyDescent="0.25">
      <c r="Q26" s="285"/>
    </row>
    <row r="27" spans="1:17" x14ac:dyDescent="0.25">
      <c r="Q27" s="285"/>
    </row>
  </sheetData>
  <mergeCells count="8">
    <mergeCell ref="A1:Q1"/>
    <mergeCell ref="C2:E2"/>
    <mergeCell ref="F2:H2"/>
    <mergeCell ref="I2:K2"/>
    <mergeCell ref="L2:N2"/>
    <mergeCell ref="O2:Q2"/>
    <mergeCell ref="B2:B4"/>
    <mergeCell ref="A2:A4"/>
  </mergeCells>
  <pageMargins left="0.7" right="0.7" top="0.75" bottom="0.75" header="0.3" footer="0.3"/>
  <pageSetup paperSize="5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Layout" topLeftCell="A13" zoomScaleNormal="120" workbookViewId="0">
      <selection activeCell="A25" sqref="A25:O25"/>
    </sheetView>
  </sheetViews>
  <sheetFormatPr defaultRowHeight="15" x14ac:dyDescent="0.25"/>
  <cols>
    <col min="1" max="1" width="5.28515625" customWidth="1"/>
    <col min="2" max="2" width="30.42578125" customWidth="1"/>
    <col min="3" max="3" width="7.85546875" customWidth="1"/>
    <col min="4" max="4" width="5.85546875" customWidth="1"/>
    <col min="5" max="5" width="6.28515625" customWidth="1"/>
    <col min="6" max="6" width="9.42578125" customWidth="1"/>
    <col min="7" max="7" width="7" customWidth="1"/>
    <col min="10" max="10" width="13.28515625" customWidth="1"/>
    <col min="11" max="11" width="11" customWidth="1"/>
    <col min="12" max="12" width="14.5703125" customWidth="1"/>
    <col min="14" max="14" width="10.5703125" customWidth="1"/>
    <col min="16" max="16" width="10.28515625" customWidth="1"/>
    <col min="17" max="17" width="10.85546875" customWidth="1"/>
    <col min="18" max="18" width="13.42578125" customWidth="1"/>
  </cols>
  <sheetData>
    <row r="1" spans="1:15" ht="15.75" x14ac:dyDescent="0.3">
      <c r="A1" s="206" t="s">
        <v>266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</row>
    <row r="2" spans="1:15" ht="15" customHeight="1" x14ac:dyDescent="0.25">
      <c r="A2" s="235" t="s">
        <v>149</v>
      </c>
      <c r="B2" s="235" t="s">
        <v>44</v>
      </c>
      <c r="C2" s="238" t="s">
        <v>182</v>
      </c>
      <c r="D2" s="239"/>
      <c r="E2" s="239"/>
      <c r="F2" s="239"/>
      <c r="G2" s="239"/>
      <c r="H2" s="239"/>
      <c r="I2" s="239"/>
      <c r="J2" s="240"/>
      <c r="K2" s="96" t="s">
        <v>183</v>
      </c>
      <c r="L2" s="97"/>
      <c r="M2" s="238" t="s">
        <v>184</v>
      </c>
      <c r="N2" s="239"/>
      <c r="O2" s="240"/>
    </row>
    <row r="3" spans="1:15" ht="30" customHeight="1" x14ac:dyDescent="0.25">
      <c r="A3" s="237"/>
      <c r="B3" s="237"/>
      <c r="C3" s="238" t="s">
        <v>185</v>
      </c>
      <c r="D3" s="239"/>
      <c r="E3" s="240"/>
      <c r="F3" s="238" t="s">
        <v>228</v>
      </c>
      <c r="G3" s="239"/>
      <c r="H3" s="239"/>
      <c r="I3" s="240"/>
      <c r="J3" s="235" t="s">
        <v>186</v>
      </c>
      <c r="K3" s="235" t="s">
        <v>187</v>
      </c>
      <c r="L3" s="235" t="s">
        <v>188</v>
      </c>
      <c r="M3" s="235" t="s">
        <v>189</v>
      </c>
      <c r="N3" s="235" t="s">
        <v>190</v>
      </c>
      <c r="O3" s="235" t="s">
        <v>191</v>
      </c>
    </row>
    <row r="4" spans="1:15" ht="51" customHeight="1" x14ac:dyDescent="0.25">
      <c r="A4" s="237"/>
      <c r="B4" s="237"/>
      <c r="C4" s="98" t="s">
        <v>192</v>
      </c>
      <c r="D4" s="98" t="s">
        <v>193</v>
      </c>
      <c r="E4" s="98" t="s">
        <v>74</v>
      </c>
      <c r="F4" s="98" t="s">
        <v>194</v>
      </c>
      <c r="G4" s="98" t="s">
        <v>195</v>
      </c>
      <c r="H4" s="98" t="s">
        <v>196</v>
      </c>
      <c r="I4" s="98" t="s">
        <v>74</v>
      </c>
      <c r="J4" s="236"/>
      <c r="K4" s="236"/>
      <c r="L4" s="236"/>
      <c r="M4" s="236"/>
      <c r="N4" s="236"/>
      <c r="O4" s="236"/>
    </row>
    <row r="5" spans="1:15" x14ac:dyDescent="0.25">
      <c r="A5" s="236"/>
      <c r="B5" s="236"/>
      <c r="C5" s="79">
        <v>76</v>
      </c>
      <c r="D5" s="79">
        <v>77</v>
      </c>
      <c r="E5" s="79">
        <v>78</v>
      </c>
      <c r="F5" s="79">
        <v>79</v>
      </c>
      <c r="G5" s="79">
        <v>80</v>
      </c>
      <c r="H5" s="79">
        <v>81</v>
      </c>
      <c r="I5" s="79">
        <v>82</v>
      </c>
      <c r="J5" s="79">
        <v>83</v>
      </c>
      <c r="K5" s="79">
        <v>84</v>
      </c>
      <c r="L5" s="79">
        <v>85</v>
      </c>
      <c r="M5" s="79">
        <v>86</v>
      </c>
      <c r="N5" s="78">
        <v>87</v>
      </c>
      <c r="O5" s="78">
        <v>88</v>
      </c>
    </row>
    <row r="6" spans="1:15" ht="15.75" customHeight="1" x14ac:dyDescent="0.25">
      <c r="A6" s="159"/>
      <c r="B6" s="122" t="s">
        <v>201</v>
      </c>
      <c r="C6" s="122"/>
      <c r="D6" s="122"/>
      <c r="E6" s="122"/>
      <c r="F6" s="122"/>
      <c r="G6" s="122"/>
      <c r="H6" s="80"/>
      <c r="I6" s="80"/>
      <c r="J6" s="80"/>
      <c r="K6" s="80"/>
      <c r="L6" s="80"/>
      <c r="M6" s="80"/>
      <c r="N6" s="80"/>
      <c r="O6" s="80"/>
    </row>
    <row r="7" spans="1:15" ht="16.5" customHeight="1" x14ac:dyDescent="0.25">
      <c r="A7" s="157" t="s">
        <v>56</v>
      </c>
      <c r="B7" s="161" t="s">
        <v>202</v>
      </c>
      <c r="C7" s="123">
        <v>0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</row>
    <row r="8" spans="1:15" ht="18.75" customHeight="1" x14ac:dyDescent="0.25">
      <c r="A8" s="157" t="s">
        <v>58</v>
      </c>
      <c r="B8" s="161" t="s">
        <v>203</v>
      </c>
      <c r="C8" s="123">
        <v>0</v>
      </c>
      <c r="D8" s="123">
        <v>0.6</v>
      </c>
      <c r="E8" s="123">
        <v>0.6</v>
      </c>
      <c r="F8" s="123">
        <v>0</v>
      </c>
      <c r="G8" s="123">
        <v>0</v>
      </c>
      <c r="H8" s="123">
        <v>0.2</v>
      </c>
      <c r="I8" s="123">
        <v>0.2</v>
      </c>
      <c r="J8" s="123">
        <v>0.4</v>
      </c>
      <c r="K8" s="44">
        <v>1</v>
      </c>
      <c r="L8" s="126">
        <v>0.1</v>
      </c>
      <c r="M8" s="44">
        <v>0</v>
      </c>
      <c r="N8" s="44">
        <v>0</v>
      </c>
      <c r="O8" s="44">
        <v>0</v>
      </c>
    </row>
    <row r="9" spans="1:15" ht="18" customHeight="1" x14ac:dyDescent="0.25">
      <c r="A9" s="157" t="s">
        <v>60</v>
      </c>
      <c r="B9" s="161" t="s">
        <v>204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44">
        <v>0</v>
      </c>
      <c r="L9" s="126">
        <v>0</v>
      </c>
      <c r="M9" s="44">
        <v>0</v>
      </c>
      <c r="N9" s="44">
        <v>0</v>
      </c>
      <c r="O9" s="44">
        <v>0</v>
      </c>
    </row>
    <row r="10" spans="1:15" ht="20.25" customHeight="1" x14ac:dyDescent="0.25">
      <c r="A10" s="157" t="s">
        <v>62</v>
      </c>
      <c r="B10" s="161" t="s">
        <v>205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</row>
    <row r="11" spans="1:15" ht="17.25" customHeight="1" x14ac:dyDescent="0.25">
      <c r="A11" s="157" t="s">
        <v>64</v>
      </c>
      <c r="B11" s="161" t="s">
        <v>206</v>
      </c>
      <c r="C11" s="123">
        <v>0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</row>
    <row r="12" spans="1:15" ht="16.5" customHeight="1" x14ac:dyDescent="0.25">
      <c r="A12" s="157" t="s">
        <v>66</v>
      </c>
      <c r="B12" s="161" t="s">
        <v>207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</row>
    <row r="13" spans="1:15" ht="15.75" customHeight="1" x14ac:dyDescent="0.25">
      <c r="A13" s="157" t="s">
        <v>208</v>
      </c>
      <c r="B13" s="161" t="s">
        <v>209</v>
      </c>
      <c r="C13" s="123">
        <v>0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44">
        <v>0</v>
      </c>
      <c r="L13" s="126">
        <v>0</v>
      </c>
      <c r="M13" s="44">
        <v>0</v>
      </c>
      <c r="N13" s="44">
        <v>0</v>
      </c>
      <c r="O13" s="44">
        <v>0</v>
      </c>
    </row>
    <row r="14" spans="1:15" ht="29.25" customHeight="1" x14ac:dyDescent="0.25">
      <c r="A14" s="157" t="s">
        <v>210</v>
      </c>
      <c r="B14" s="161" t="s">
        <v>211</v>
      </c>
      <c r="C14" s="123">
        <v>0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</row>
    <row r="15" spans="1:15" ht="17.25" customHeight="1" x14ac:dyDescent="0.25">
      <c r="A15" s="157" t="s">
        <v>212</v>
      </c>
      <c r="B15" s="161" t="s">
        <v>213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</row>
    <row r="16" spans="1:15" ht="18" customHeight="1" x14ac:dyDescent="0.25">
      <c r="A16" s="157" t="s">
        <v>70</v>
      </c>
      <c r="B16" s="161" t="s">
        <v>214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</row>
    <row r="17" spans="1:15" ht="17.25" customHeight="1" x14ac:dyDescent="0.25">
      <c r="A17" s="157" t="s">
        <v>215</v>
      </c>
      <c r="B17" s="161" t="s">
        <v>216</v>
      </c>
      <c r="C17" s="123">
        <v>0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</row>
    <row r="18" spans="1:15" ht="18" customHeight="1" x14ac:dyDescent="0.25">
      <c r="A18" s="157" t="s">
        <v>217</v>
      </c>
      <c r="B18" s="161" t="s">
        <v>218</v>
      </c>
      <c r="C18" s="123">
        <v>0.78</v>
      </c>
      <c r="D18" s="123">
        <v>0</v>
      </c>
      <c r="E18" s="123">
        <v>0.78</v>
      </c>
      <c r="F18" s="123">
        <v>0</v>
      </c>
      <c r="G18" s="123">
        <v>0</v>
      </c>
      <c r="H18" s="123">
        <v>0.46</v>
      </c>
      <c r="I18" s="123">
        <v>0.46</v>
      </c>
      <c r="J18" s="123">
        <v>0.32</v>
      </c>
      <c r="K18" s="44">
        <v>6</v>
      </c>
      <c r="L18" s="126">
        <v>0.15</v>
      </c>
      <c r="M18" s="44">
        <v>0</v>
      </c>
      <c r="N18" s="44">
        <v>0</v>
      </c>
      <c r="O18" s="44">
        <v>0</v>
      </c>
    </row>
    <row r="19" spans="1:15" ht="30" customHeight="1" x14ac:dyDescent="0.25">
      <c r="A19" s="157" t="s">
        <v>219</v>
      </c>
      <c r="B19" s="161" t="s">
        <v>220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</row>
    <row r="20" spans="1:15" ht="18" customHeight="1" x14ac:dyDescent="0.25">
      <c r="A20" s="157" t="s">
        <v>221</v>
      </c>
      <c r="B20" s="161" t="s">
        <v>222</v>
      </c>
      <c r="C20" s="123">
        <v>1.25</v>
      </c>
      <c r="D20" s="123">
        <v>0</v>
      </c>
      <c r="E20" s="123">
        <v>1.25</v>
      </c>
      <c r="F20" s="123">
        <v>0</v>
      </c>
      <c r="G20" s="123">
        <v>0</v>
      </c>
      <c r="H20" s="123">
        <v>0.8</v>
      </c>
      <c r="I20" s="123">
        <v>0.45</v>
      </c>
      <c r="J20" s="123">
        <v>0.45</v>
      </c>
      <c r="K20" s="44">
        <v>10</v>
      </c>
      <c r="L20" s="126">
        <v>0.26</v>
      </c>
      <c r="M20" s="44">
        <v>0</v>
      </c>
      <c r="N20" s="44">
        <v>0</v>
      </c>
      <c r="O20" s="44">
        <v>0</v>
      </c>
    </row>
    <row r="21" spans="1:15" ht="18.75" customHeight="1" x14ac:dyDescent="0.25">
      <c r="A21" s="157" t="s">
        <v>223</v>
      </c>
      <c r="B21" s="161" t="s">
        <v>224</v>
      </c>
      <c r="C21" s="123">
        <v>2.36</v>
      </c>
      <c r="D21" s="123">
        <v>0</v>
      </c>
      <c r="E21" s="123">
        <v>2.36</v>
      </c>
      <c r="F21" s="123">
        <v>0</v>
      </c>
      <c r="G21" s="123">
        <v>0</v>
      </c>
      <c r="H21" s="123">
        <v>1.85</v>
      </c>
      <c r="I21" s="123">
        <v>1.85</v>
      </c>
      <c r="J21" s="123">
        <v>0.51</v>
      </c>
      <c r="K21" s="44">
        <v>12</v>
      </c>
      <c r="L21" s="126">
        <v>0.35</v>
      </c>
      <c r="M21" s="44">
        <v>0</v>
      </c>
      <c r="N21" s="44">
        <v>0</v>
      </c>
      <c r="O21" s="44">
        <v>0</v>
      </c>
    </row>
    <row r="22" spans="1:15" ht="18" customHeight="1" x14ac:dyDescent="0.25">
      <c r="A22" s="157" t="s">
        <v>225</v>
      </c>
      <c r="B22" s="161" t="s">
        <v>267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</row>
    <row r="23" spans="1:15" ht="20.25" customHeight="1" x14ac:dyDescent="0.25">
      <c r="A23" s="157">
        <v>32</v>
      </c>
      <c r="B23" s="161" t="s">
        <v>268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</row>
    <row r="24" spans="1:15" ht="16.5" x14ac:dyDescent="0.25">
      <c r="A24" s="157">
        <v>33</v>
      </c>
      <c r="B24" s="161" t="s">
        <v>269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286">
        <v>0</v>
      </c>
      <c r="L24" s="287">
        <v>0</v>
      </c>
      <c r="M24" s="286">
        <v>0</v>
      </c>
      <c r="N24" s="286">
        <v>0</v>
      </c>
      <c r="O24" s="128">
        <v>0</v>
      </c>
    </row>
    <row r="25" spans="1:15" ht="16.5" x14ac:dyDescent="0.25">
      <c r="A25" s="159"/>
      <c r="B25" s="82" t="s">
        <v>74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2">
        <v>24</v>
      </c>
      <c r="L25" s="163">
        <v>10.57</v>
      </c>
      <c r="M25" s="162">
        <v>0</v>
      </c>
      <c r="N25" s="162">
        <v>0</v>
      </c>
      <c r="O25" s="164">
        <v>0</v>
      </c>
    </row>
  </sheetData>
  <mergeCells count="13">
    <mergeCell ref="A1:O1"/>
    <mergeCell ref="C2:J2"/>
    <mergeCell ref="A2:A5"/>
    <mergeCell ref="M3:M4"/>
    <mergeCell ref="M2:O2"/>
    <mergeCell ref="N3:N4"/>
    <mergeCell ref="O3:O4"/>
    <mergeCell ref="B2:B5"/>
    <mergeCell ref="C3:E3"/>
    <mergeCell ref="F3:I3"/>
    <mergeCell ref="J3:J4"/>
    <mergeCell ref="K3:K4"/>
    <mergeCell ref="L3:L4"/>
  </mergeCells>
  <pageMargins left="0.7" right="0.7" top="0.75" bottom="0.75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26"/>
  <sheetViews>
    <sheetView view="pageLayout" zoomScaleNormal="120" workbookViewId="0">
      <selection sqref="A1:R27"/>
    </sheetView>
  </sheetViews>
  <sheetFormatPr defaultRowHeight="15" x14ac:dyDescent="0.25"/>
  <cols>
    <col min="1" max="1" width="5.140625" customWidth="1"/>
    <col min="2" max="2" width="32.85546875" customWidth="1"/>
    <col min="3" max="3" width="7.42578125" customWidth="1"/>
    <col min="4" max="4" width="7.140625" customWidth="1"/>
    <col min="5" max="5" width="6.5703125" customWidth="1"/>
    <col min="6" max="6" width="7.28515625" customWidth="1"/>
    <col min="7" max="7" width="7.5703125" customWidth="1"/>
    <col min="9" max="9" width="8.140625" customWidth="1"/>
    <col min="10" max="10" width="6.7109375" customWidth="1"/>
    <col min="12" max="12" width="7.28515625" customWidth="1"/>
    <col min="13" max="13" width="6.5703125" customWidth="1"/>
    <col min="14" max="14" width="7.7109375" customWidth="1"/>
    <col min="15" max="15" width="8.7109375" customWidth="1"/>
    <col min="17" max="17" width="8" customWidth="1"/>
    <col min="18" max="18" width="7" customWidth="1"/>
  </cols>
  <sheetData>
    <row r="1" spans="1:239" ht="15.75" x14ac:dyDescent="0.3">
      <c r="A1" s="206" t="s">
        <v>271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</row>
    <row r="2" spans="1:239" ht="15" customHeight="1" x14ac:dyDescent="0.25">
      <c r="A2" s="250" t="s">
        <v>147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2"/>
      <c r="R2" s="247" t="s">
        <v>148</v>
      </c>
    </row>
    <row r="3" spans="1:239" s="6" customFormat="1" ht="15" customHeight="1" x14ac:dyDescent="0.25">
      <c r="A3" s="247" t="s">
        <v>149</v>
      </c>
      <c r="B3" s="247" t="s">
        <v>44</v>
      </c>
      <c r="C3" s="250" t="s">
        <v>199</v>
      </c>
      <c r="D3" s="251"/>
      <c r="E3" s="252"/>
      <c r="F3" s="250" t="s">
        <v>150</v>
      </c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2"/>
      <c r="R3" s="288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</row>
    <row r="4" spans="1:239" ht="25.5" customHeight="1" x14ac:dyDescent="0.25">
      <c r="A4" s="248"/>
      <c r="B4" s="248"/>
      <c r="C4" s="247" t="s">
        <v>155</v>
      </c>
      <c r="D4" s="247" t="s">
        <v>156</v>
      </c>
      <c r="E4" s="247" t="s">
        <v>157</v>
      </c>
      <c r="F4" s="250" t="s">
        <v>151</v>
      </c>
      <c r="G4" s="251"/>
      <c r="H4" s="252"/>
      <c r="I4" s="250" t="s">
        <v>152</v>
      </c>
      <c r="J4" s="251"/>
      <c r="K4" s="252"/>
      <c r="L4" s="250" t="s">
        <v>153</v>
      </c>
      <c r="M4" s="251"/>
      <c r="N4" s="252"/>
      <c r="O4" s="250" t="s">
        <v>154</v>
      </c>
      <c r="P4" s="251"/>
      <c r="Q4" s="252"/>
      <c r="R4" s="248"/>
    </row>
    <row r="5" spans="1:239" ht="66.75" customHeight="1" x14ac:dyDescent="0.25">
      <c r="A5" s="248"/>
      <c r="B5" s="248"/>
      <c r="C5" s="249"/>
      <c r="D5" s="249"/>
      <c r="E5" s="249"/>
      <c r="F5" s="117" t="s">
        <v>158</v>
      </c>
      <c r="G5" s="117" t="s">
        <v>159</v>
      </c>
      <c r="H5" s="117" t="s">
        <v>160</v>
      </c>
      <c r="I5" s="117" t="s">
        <v>158</v>
      </c>
      <c r="J5" s="117" t="s">
        <v>159</v>
      </c>
      <c r="K5" s="117" t="s">
        <v>161</v>
      </c>
      <c r="L5" s="117" t="s">
        <v>158</v>
      </c>
      <c r="M5" s="117" t="s">
        <v>159</v>
      </c>
      <c r="N5" s="117" t="s">
        <v>229</v>
      </c>
      <c r="O5" s="117" t="s">
        <v>164</v>
      </c>
      <c r="P5" s="117" t="s">
        <v>165</v>
      </c>
      <c r="Q5" s="117" t="s">
        <v>163</v>
      </c>
      <c r="R5" s="249"/>
    </row>
    <row r="6" spans="1:239" ht="18.75" customHeight="1" x14ac:dyDescent="0.25">
      <c r="A6" s="249"/>
      <c r="B6" s="249"/>
      <c r="C6" s="118">
        <v>89</v>
      </c>
      <c r="D6" s="118">
        <v>90</v>
      </c>
      <c r="E6" s="118">
        <v>91</v>
      </c>
      <c r="F6" s="118">
        <v>92</v>
      </c>
      <c r="G6" s="118">
        <v>93</v>
      </c>
      <c r="H6" s="118">
        <v>94</v>
      </c>
      <c r="I6" s="118">
        <v>95</v>
      </c>
      <c r="J6" s="118">
        <v>96</v>
      </c>
      <c r="K6" s="118">
        <v>97</v>
      </c>
      <c r="L6" s="118">
        <v>98</v>
      </c>
      <c r="M6" s="118">
        <v>99</v>
      </c>
      <c r="N6" s="118">
        <v>100</v>
      </c>
      <c r="O6" s="118">
        <v>101</v>
      </c>
      <c r="P6" s="129">
        <v>102</v>
      </c>
      <c r="Q6" s="118">
        <v>103</v>
      </c>
      <c r="R6" s="118">
        <v>104</v>
      </c>
    </row>
    <row r="7" spans="1:239" x14ac:dyDescent="0.25">
      <c r="A7" s="159"/>
      <c r="B7" s="122" t="s">
        <v>201</v>
      </c>
      <c r="C7" s="130"/>
      <c r="D7" s="130"/>
      <c r="E7" s="130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39" ht="16.5" x14ac:dyDescent="0.25">
      <c r="A8" s="157" t="s">
        <v>56</v>
      </c>
      <c r="B8" s="161" t="s">
        <v>202</v>
      </c>
      <c r="C8" s="118">
        <v>0</v>
      </c>
      <c r="D8" s="118">
        <v>0</v>
      </c>
      <c r="E8" s="118">
        <v>0</v>
      </c>
      <c r="F8" s="44">
        <v>0</v>
      </c>
      <c r="G8" s="118">
        <v>0</v>
      </c>
      <c r="H8" s="44">
        <v>0</v>
      </c>
      <c r="I8" s="44">
        <v>0</v>
      </c>
      <c r="J8" s="118">
        <v>0</v>
      </c>
      <c r="K8" s="44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</row>
    <row r="9" spans="1:239" ht="16.5" x14ac:dyDescent="0.25">
      <c r="A9" s="157" t="s">
        <v>58</v>
      </c>
      <c r="B9" s="161" t="s">
        <v>203</v>
      </c>
      <c r="C9" s="118">
        <v>11</v>
      </c>
      <c r="D9" s="118">
        <v>11</v>
      </c>
      <c r="E9" s="118">
        <v>0</v>
      </c>
      <c r="F9" s="126">
        <v>0.02</v>
      </c>
      <c r="G9" s="118">
        <v>0</v>
      </c>
      <c r="H9" s="126">
        <v>0.02</v>
      </c>
      <c r="I9" s="126">
        <v>0.02</v>
      </c>
      <c r="J9" s="118">
        <v>0</v>
      </c>
      <c r="K9" s="126">
        <v>0.02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2</v>
      </c>
    </row>
    <row r="10" spans="1:239" ht="16.5" x14ac:dyDescent="0.25">
      <c r="A10" s="157" t="s">
        <v>60</v>
      </c>
      <c r="B10" s="161" t="s">
        <v>204</v>
      </c>
      <c r="C10" s="118">
        <v>0</v>
      </c>
      <c r="D10" s="118">
        <v>0</v>
      </c>
      <c r="E10" s="118">
        <v>0</v>
      </c>
      <c r="F10" s="126">
        <v>0</v>
      </c>
      <c r="G10" s="118">
        <v>0</v>
      </c>
      <c r="H10" s="126">
        <v>0</v>
      </c>
      <c r="I10" s="126">
        <v>0</v>
      </c>
      <c r="J10" s="118">
        <v>0</v>
      </c>
      <c r="K10" s="126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</row>
    <row r="11" spans="1:239" ht="16.5" x14ac:dyDescent="0.25">
      <c r="A11" s="157" t="s">
        <v>62</v>
      </c>
      <c r="B11" s="161" t="s">
        <v>205</v>
      </c>
      <c r="C11" s="118">
        <v>0</v>
      </c>
      <c r="D11" s="118">
        <v>0</v>
      </c>
      <c r="E11" s="118">
        <v>0</v>
      </c>
      <c r="F11" s="126">
        <v>0</v>
      </c>
      <c r="G11" s="118">
        <v>0</v>
      </c>
      <c r="H11" s="126">
        <v>0</v>
      </c>
      <c r="I11" s="126">
        <v>0</v>
      </c>
      <c r="J11" s="118">
        <v>0</v>
      </c>
      <c r="K11" s="126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</row>
    <row r="12" spans="1:239" ht="16.5" x14ac:dyDescent="0.25">
      <c r="A12" s="157" t="s">
        <v>64</v>
      </c>
      <c r="B12" s="161" t="s">
        <v>206</v>
      </c>
      <c r="C12" s="118">
        <v>0</v>
      </c>
      <c r="D12" s="118">
        <v>0</v>
      </c>
      <c r="E12" s="118">
        <v>0</v>
      </c>
      <c r="F12" s="44">
        <v>0</v>
      </c>
      <c r="G12" s="118">
        <v>0</v>
      </c>
      <c r="H12" s="44">
        <v>0</v>
      </c>
      <c r="I12" s="44">
        <v>0</v>
      </c>
      <c r="J12" s="118">
        <v>0</v>
      </c>
      <c r="K12" s="44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</row>
    <row r="13" spans="1:239" ht="16.5" x14ac:dyDescent="0.25">
      <c r="A13" s="157" t="s">
        <v>66</v>
      </c>
      <c r="B13" s="161" t="s">
        <v>207</v>
      </c>
      <c r="C13" s="118">
        <v>0</v>
      </c>
      <c r="D13" s="118">
        <v>0</v>
      </c>
      <c r="E13" s="118">
        <v>0</v>
      </c>
      <c r="F13" s="44">
        <v>0</v>
      </c>
      <c r="G13" s="118">
        <v>0</v>
      </c>
      <c r="H13" s="44">
        <v>0</v>
      </c>
      <c r="I13" s="44">
        <v>0</v>
      </c>
      <c r="J13" s="118">
        <v>0</v>
      </c>
      <c r="K13" s="44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</row>
    <row r="14" spans="1:239" ht="16.5" x14ac:dyDescent="0.25">
      <c r="A14" s="157" t="s">
        <v>208</v>
      </c>
      <c r="B14" s="161" t="s">
        <v>209</v>
      </c>
      <c r="C14" s="118">
        <v>0</v>
      </c>
      <c r="D14" s="118">
        <v>0</v>
      </c>
      <c r="E14" s="118">
        <v>0</v>
      </c>
      <c r="F14" s="126">
        <v>0</v>
      </c>
      <c r="G14" s="118">
        <v>0</v>
      </c>
      <c r="H14" s="126">
        <v>0</v>
      </c>
      <c r="I14" s="126">
        <v>0</v>
      </c>
      <c r="J14" s="118">
        <v>0</v>
      </c>
      <c r="K14" s="126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</row>
    <row r="15" spans="1:239" ht="27" x14ac:dyDescent="0.25">
      <c r="A15" s="157" t="s">
        <v>210</v>
      </c>
      <c r="B15" s="161" t="s">
        <v>211</v>
      </c>
      <c r="C15" s="118">
        <v>0</v>
      </c>
      <c r="D15" s="118">
        <v>0</v>
      </c>
      <c r="E15" s="118">
        <v>0</v>
      </c>
      <c r="F15" s="126">
        <v>0</v>
      </c>
      <c r="G15" s="118">
        <v>0</v>
      </c>
      <c r="H15" s="126">
        <v>0</v>
      </c>
      <c r="I15" s="126">
        <v>0</v>
      </c>
      <c r="J15" s="118">
        <v>0</v>
      </c>
      <c r="K15" s="126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</row>
    <row r="16" spans="1:239" ht="27" x14ac:dyDescent="0.25">
      <c r="A16" s="157" t="s">
        <v>212</v>
      </c>
      <c r="B16" s="161" t="s">
        <v>213</v>
      </c>
      <c r="C16" s="118">
        <v>0</v>
      </c>
      <c r="D16" s="118">
        <v>0</v>
      </c>
      <c r="E16" s="118">
        <v>0</v>
      </c>
      <c r="F16" s="126">
        <v>0</v>
      </c>
      <c r="G16" s="118">
        <v>0</v>
      </c>
      <c r="H16" s="126">
        <v>0</v>
      </c>
      <c r="I16" s="126">
        <v>0</v>
      </c>
      <c r="J16" s="118">
        <v>0</v>
      </c>
      <c r="K16" s="126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</row>
    <row r="17" spans="1:19" ht="16.5" x14ac:dyDescent="0.25">
      <c r="A17" s="157" t="s">
        <v>70</v>
      </c>
      <c r="B17" s="161" t="s">
        <v>214</v>
      </c>
      <c r="C17" s="118">
        <v>0</v>
      </c>
      <c r="D17" s="118">
        <v>0</v>
      </c>
      <c r="E17" s="118">
        <v>0</v>
      </c>
      <c r="F17" s="127">
        <v>0</v>
      </c>
      <c r="G17" s="118">
        <v>0</v>
      </c>
      <c r="H17" s="127">
        <v>0</v>
      </c>
      <c r="I17" s="127">
        <v>0</v>
      </c>
      <c r="J17" s="118">
        <v>0</v>
      </c>
      <c r="K17" s="127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0</v>
      </c>
      <c r="R17" s="118">
        <v>0</v>
      </c>
    </row>
    <row r="18" spans="1:19" ht="16.5" x14ac:dyDescent="0.25">
      <c r="A18" s="157" t="s">
        <v>215</v>
      </c>
      <c r="B18" s="161" t="s">
        <v>216</v>
      </c>
      <c r="C18" s="118">
        <v>0</v>
      </c>
      <c r="D18" s="118">
        <v>0</v>
      </c>
      <c r="E18" s="118">
        <v>0</v>
      </c>
      <c r="F18" s="126">
        <v>0</v>
      </c>
      <c r="G18" s="118">
        <v>0</v>
      </c>
      <c r="H18" s="126">
        <v>0</v>
      </c>
      <c r="I18" s="126">
        <v>0</v>
      </c>
      <c r="J18" s="118">
        <v>0</v>
      </c>
      <c r="K18" s="126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</row>
    <row r="19" spans="1:19" ht="20.25" customHeight="1" x14ac:dyDescent="0.25">
      <c r="A19" s="157" t="s">
        <v>217</v>
      </c>
      <c r="B19" s="161" t="s">
        <v>218</v>
      </c>
      <c r="C19" s="118">
        <v>17</v>
      </c>
      <c r="D19" s="118">
        <v>17</v>
      </c>
      <c r="E19" s="118">
        <v>0</v>
      </c>
      <c r="F19" s="126">
        <v>0.56000000000000005</v>
      </c>
      <c r="G19" s="118">
        <v>0</v>
      </c>
      <c r="H19" s="126">
        <v>0.56000000000000005</v>
      </c>
      <c r="I19" s="126">
        <v>0.56000000000000005</v>
      </c>
      <c r="J19" s="118">
        <v>0</v>
      </c>
      <c r="K19" s="126">
        <v>0.56000000000000005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7</v>
      </c>
    </row>
    <row r="20" spans="1:19" ht="16.5" x14ac:dyDescent="0.25">
      <c r="A20" s="157" t="s">
        <v>219</v>
      </c>
      <c r="B20" s="161" t="s">
        <v>220</v>
      </c>
      <c r="C20" s="118">
        <v>6</v>
      </c>
      <c r="D20" s="118">
        <v>6</v>
      </c>
      <c r="E20" s="118">
        <v>0</v>
      </c>
      <c r="F20" s="126">
        <v>0</v>
      </c>
      <c r="G20" s="118">
        <v>0</v>
      </c>
      <c r="H20" s="126">
        <v>0</v>
      </c>
      <c r="I20" s="126">
        <v>0</v>
      </c>
      <c r="J20" s="118">
        <v>0</v>
      </c>
      <c r="K20" s="126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1</v>
      </c>
    </row>
    <row r="21" spans="1:19" ht="16.5" x14ac:dyDescent="0.25">
      <c r="A21" s="157" t="s">
        <v>221</v>
      </c>
      <c r="B21" s="161" t="s">
        <v>222</v>
      </c>
      <c r="C21" s="118">
        <v>19</v>
      </c>
      <c r="D21" s="118">
        <v>19</v>
      </c>
      <c r="E21" s="118">
        <v>0</v>
      </c>
      <c r="F21" s="126">
        <v>0.89</v>
      </c>
      <c r="G21" s="118">
        <v>0</v>
      </c>
      <c r="H21" s="126">
        <v>0.89</v>
      </c>
      <c r="I21" s="126">
        <v>0.89</v>
      </c>
      <c r="J21" s="118">
        <v>0</v>
      </c>
      <c r="K21" s="126">
        <v>0.89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15</v>
      </c>
    </row>
    <row r="22" spans="1:19" ht="16.5" x14ac:dyDescent="0.25">
      <c r="A22" s="157" t="s">
        <v>223</v>
      </c>
      <c r="B22" s="161" t="s">
        <v>224</v>
      </c>
      <c r="C22" s="118">
        <v>23</v>
      </c>
      <c r="D22" s="118">
        <v>23</v>
      </c>
      <c r="E22" s="118">
        <v>0</v>
      </c>
      <c r="F22" s="126">
        <v>0.94</v>
      </c>
      <c r="G22" s="118">
        <v>0</v>
      </c>
      <c r="H22" s="126">
        <v>0.94</v>
      </c>
      <c r="I22" s="126">
        <v>0.94</v>
      </c>
      <c r="J22" s="118">
        <v>0</v>
      </c>
      <c r="K22" s="126">
        <v>0.94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19</v>
      </c>
    </row>
    <row r="23" spans="1:19" ht="16.5" x14ac:dyDescent="0.25">
      <c r="A23" s="157" t="s">
        <v>225</v>
      </c>
      <c r="B23" s="161" t="s">
        <v>267</v>
      </c>
      <c r="C23" s="118">
        <v>1</v>
      </c>
      <c r="D23" s="118">
        <v>1</v>
      </c>
      <c r="E23" s="118">
        <v>0</v>
      </c>
      <c r="F23" s="126">
        <v>0</v>
      </c>
      <c r="G23" s="118">
        <v>0</v>
      </c>
      <c r="H23" s="126">
        <v>0</v>
      </c>
      <c r="I23" s="126">
        <v>0</v>
      </c>
      <c r="J23" s="118">
        <v>0</v>
      </c>
      <c r="K23" s="126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2</v>
      </c>
    </row>
    <row r="24" spans="1:19" ht="16.5" x14ac:dyDescent="0.25">
      <c r="A24" s="157">
        <v>32</v>
      </c>
      <c r="B24" s="161" t="s">
        <v>268</v>
      </c>
      <c r="C24" s="118">
        <v>0</v>
      </c>
      <c r="D24" s="166">
        <v>0</v>
      </c>
      <c r="E24" s="166">
        <v>0</v>
      </c>
      <c r="F24" s="166">
        <v>0</v>
      </c>
      <c r="G24" s="163">
        <v>0</v>
      </c>
      <c r="H24" s="166">
        <v>0</v>
      </c>
      <c r="I24" s="163">
        <v>0</v>
      </c>
      <c r="J24" s="163">
        <v>0</v>
      </c>
      <c r="K24" s="166">
        <v>0</v>
      </c>
      <c r="L24" s="163">
        <v>0</v>
      </c>
      <c r="M24" s="166">
        <v>0</v>
      </c>
      <c r="N24" s="166">
        <v>0</v>
      </c>
      <c r="O24" s="166">
        <v>0</v>
      </c>
      <c r="P24" s="166">
        <v>0</v>
      </c>
      <c r="Q24" s="166">
        <v>0</v>
      </c>
      <c r="R24" s="166">
        <v>0</v>
      </c>
      <c r="S24" s="166"/>
    </row>
    <row r="25" spans="1:19" x14ac:dyDescent="0.25">
      <c r="A25" s="157">
        <v>33</v>
      </c>
      <c r="B25" s="161" t="s">
        <v>269</v>
      </c>
      <c r="C25" s="118">
        <v>1</v>
      </c>
      <c r="D25" s="118">
        <v>1</v>
      </c>
      <c r="E25" s="118">
        <f t="shared" ref="E25:Q25" si="0">SUM(E8:E24)</f>
        <v>0</v>
      </c>
      <c r="F25" s="118">
        <v>0</v>
      </c>
      <c r="G25" s="118">
        <f t="shared" si="0"/>
        <v>0</v>
      </c>
      <c r="H25" s="118">
        <v>0</v>
      </c>
      <c r="I25" s="118">
        <v>0</v>
      </c>
      <c r="J25" s="118">
        <f t="shared" si="0"/>
        <v>0</v>
      </c>
      <c r="K25" s="118">
        <v>0</v>
      </c>
      <c r="L25" s="118">
        <f t="shared" si="0"/>
        <v>0</v>
      </c>
      <c r="M25" s="118">
        <f t="shared" si="0"/>
        <v>0</v>
      </c>
      <c r="N25" s="118">
        <f t="shared" si="0"/>
        <v>0</v>
      </c>
      <c r="O25" s="118">
        <f t="shared" si="0"/>
        <v>0</v>
      </c>
      <c r="P25" s="118">
        <f t="shared" si="0"/>
        <v>0</v>
      </c>
      <c r="Q25" s="118">
        <f t="shared" si="0"/>
        <v>0</v>
      </c>
      <c r="R25" s="118">
        <v>0</v>
      </c>
    </row>
    <row r="26" spans="1:19" x14ac:dyDescent="0.25">
      <c r="A26" s="159"/>
      <c r="B26" s="82" t="s">
        <v>74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25"/>
    </row>
  </sheetData>
  <mergeCells count="14">
    <mergeCell ref="A1:R1"/>
    <mergeCell ref="B3:B6"/>
    <mergeCell ref="A3:A6"/>
    <mergeCell ref="R2:R5"/>
    <mergeCell ref="A2:Q2"/>
    <mergeCell ref="F4:H4"/>
    <mergeCell ref="I4:K4"/>
    <mergeCell ref="L4:N4"/>
    <mergeCell ref="O4:Q4"/>
    <mergeCell ref="C3:E3"/>
    <mergeCell ref="F3:Q3"/>
    <mergeCell ref="C4:C5"/>
    <mergeCell ref="D4:D5"/>
    <mergeCell ref="E4:E5"/>
  </mergeCells>
  <pageMargins left="0.7" right="0.7" top="0.75" bottom="0.75" header="0.3" footer="0.3"/>
  <pageSetup paperSize="5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Layout" topLeftCell="A6" workbookViewId="0">
      <selection activeCell="I18" sqref="I18"/>
    </sheetView>
  </sheetViews>
  <sheetFormatPr defaultRowHeight="15.75" x14ac:dyDescent="0.25"/>
  <cols>
    <col min="1" max="1" width="7.5703125" style="87" customWidth="1"/>
    <col min="2" max="2" width="21.140625" style="87" customWidth="1"/>
    <col min="3" max="3" width="7.7109375" style="87" customWidth="1"/>
    <col min="4" max="4" width="8.28515625" style="87" customWidth="1"/>
    <col min="5" max="5" width="8.42578125" style="87" customWidth="1"/>
    <col min="6" max="6" width="9.140625" style="87" customWidth="1"/>
    <col min="7" max="7" width="7.42578125" style="87" customWidth="1"/>
    <col min="8" max="8" width="6.85546875" style="87" customWidth="1"/>
    <col min="9" max="9" width="9.140625" style="87"/>
    <col min="10" max="10" width="7.5703125" style="87" customWidth="1"/>
    <col min="11" max="11" width="6.140625" style="87" customWidth="1"/>
    <col min="12" max="12" width="9.140625" style="87"/>
    <col min="13" max="13" width="7.5703125" style="87" customWidth="1"/>
    <col min="14" max="14" width="7.28515625" style="87" customWidth="1"/>
    <col min="15" max="15" width="9.140625" style="87" customWidth="1"/>
    <col min="16" max="16" width="11" style="87" customWidth="1"/>
    <col min="17" max="16384" width="9.140625" style="87"/>
  </cols>
  <sheetData>
    <row r="1" spans="1:18" ht="16.5" x14ac:dyDescent="0.3">
      <c r="A1" s="181" t="s">
        <v>278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3"/>
      <c r="R1" s="172"/>
    </row>
    <row r="2" spans="1:18" ht="22.5" customHeight="1" x14ac:dyDescent="0.25">
      <c r="A2" s="48" t="s">
        <v>149</v>
      </c>
      <c r="B2" s="48" t="s">
        <v>44</v>
      </c>
      <c r="C2" s="216" t="s">
        <v>45</v>
      </c>
      <c r="D2" s="217"/>
      <c r="E2" s="217"/>
      <c r="F2" s="218"/>
      <c r="G2" s="216" t="s">
        <v>46</v>
      </c>
      <c r="H2" s="217"/>
      <c r="I2" s="217"/>
      <c r="J2" s="217"/>
      <c r="K2" s="217"/>
      <c r="L2" s="217"/>
      <c r="M2" s="217"/>
      <c r="N2" s="217"/>
      <c r="O2" s="217"/>
      <c r="P2" s="217"/>
      <c r="Q2" s="218"/>
      <c r="R2" s="151"/>
    </row>
    <row r="3" spans="1:18" ht="114" customHeight="1" x14ac:dyDescent="0.25">
      <c r="A3" s="48"/>
      <c r="B3" s="48"/>
      <c r="C3" s="48" t="s">
        <v>47</v>
      </c>
      <c r="D3" s="48" t="s">
        <v>48</v>
      </c>
      <c r="E3" s="48" t="s">
        <v>166</v>
      </c>
      <c r="F3" s="48" t="s">
        <v>167</v>
      </c>
      <c r="G3" s="216" t="s">
        <v>51</v>
      </c>
      <c r="H3" s="217"/>
      <c r="I3" s="218"/>
      <c r="J3" s="216" t="s">
        <v>168</v>
      </c>
      <c r="K3" s="217"/>
      <c r="L3" s="218"/>
      <c r="M3" s="216" t="s">
        <v>53</v>
      </c>
      <c r="N3" s="217"/>
      <c r="O3" s="218"/>
      <c r="P3" s="216" t="s">
        <v>169</v>
      </c>
      <c r="Q3" s="218"/>
      <c r="R3" s="151"/>
    </row>
    <row r="4" spans="1:18" ht="33" x14ac:dyDescent="0.25">
      <c r="A4" s="48"/>
      <c r="B4" s="48"/>
      <c r="C4" s="48"/>
      <c r="D4" s="48"/>
      <c r="E4" s="48"/>
      <c r="F4" s="48"/>
      <c r="G4" s="48" t="s">
        <v>137</v>
      </c>
      <c r="H4" s="48" t="s">
        <v>138</v>
      </c>
      <c r="I4" s="48" t="s">
        <v>170</v>
      </c>
      <c r="J4" s="48" t="s">
        <v>137</v>
      </c>
      <c r="K4" s="48" t="s">
        <v>138</v>
      </c>
      <c r="L4" s="48" t="s">
        <v>171</v>
      </c>
      <c r="M4" s="48" t="s">
        <v>137</v>
      </c>
      <c r="N4" s="48" t="s">
        <v>138</v>
      </c>
      <c r="O4" s="48" t="s">
        <v>172</v>
      </c>
      <c r="P4" s="48" t="s">
        <v>137</v>
      </c>
      <c r="Q4" s="48" t="s">
        <v>138</v>
      </c>
      <c r="R4" s="48" t="s">
        <v>173</v>
      </c>
    </row>
    <row r="5" spans="1:18" ht="19.5" customHeight="1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</row>
    <row r="6" spans="1:18" ht="24.75" customHeight="1" x14ac:dyDescent="0.25">
      <c r="A6" s="40"/>
      <c r="B6" s="88" t="s">
        <v>174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15" hidden="1" customHeight="1" x14ac:dyDescent="0.25">
      <c r="A7" s="40" t="s">
        <v>56</v>
      </c>
      <c r="B7" s="88" t="s">
        <v>175</v>
      </c>
      <c r="C7" s="58">
        <v>179</v>
      </c>
      <c r="D7" s="58">
        <v>0</v>
      </c>
      <c r="E7" s="58">
        <v>0</v>
      </c>
      <c r="F7" s="58">
        <v>179</v>
      </c>
      <c r="G7" s="58">
        <v>4892</v>
      </c>
      <c r="H7" s="58">
        <v>0</v>
      </c>
      <c r="I7" s="58">
        <v>4892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4892</v>
      </c>
      <c r="Q7" s="58">
        <v>0</v>
      </c>
      <c r="R7" s="58">
        <v>4892</v>
      </c>
    </row>
    <row r="8" spans="1:18" ht="16.5" x14ac:dyDescent="0.25">
      <c r="A8" s="40">
        <v>1</v>
      </c>
      <c r="B8" s="91" t="s">
        <v>175</v>
      </c>
      <c r="C8" s="58">
        <v>61</v>
      </c>
      <c r="D8" s="58">
        <v>0</v>
      </c>
      <c r="E8" s="58">
        <v>0</v>
      </c>
      <c r="F8" s="58">
        <v>61</v>
      </c>
      <c r="G8" s="58">
        <v>1872</v>
      </c>
      <c r="H8" s="58">
        <v>0</v>
      </c>
      <c r="I8" s="58">
        <v>1872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1872</v>
      </c>
      <c r="Q8" s="58">
        <v>0</v>
      </c>
      <c r="R8" s="58">
        <v>1872</v>
      </c>
    </row>
    <row r="9" spans="1:18" ht="19.5" customHeight="1" x14ac:dyDescent="0.25">
      <c r="A9" s="40">
        <v>2</v>
      </c>
      <c r="B9" s="91" t="s">
        <v>176</v>
      </c>
      <c r="C9" s="58">
        <v>63</v>
      </c>
      <c r="D9" s="58">
        <v>0</v>
      </c>
      <c r="E9" s="58">
        <v>0</v>
      </c>
      <c r="F9" s="58">
        <v>63</v>
      </c>
      <c r="G9" s="58">
        <v>0</v>
      </c>
      <c r="H9" s="58">
        <v>2472</v>
      </c>
      <c r="I9" s="58">
        <v>2472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2472</v>
      </c>
      <c r="R9" s="58">
        <v>2472</v>
      </c>
    </row>
    <row r="10" spans="1:18" ht="16.5" x14ac:dyDescent="0.25">
      <c r="A10" s="40">
        <v>3</v>
      </c>
      <c r="B10" s="91" t="s">
        <v>177</v>
      </c>
      <c r="C10" s="58">
        <v>4</v>
      </c>
      <c r="D10" s="58">
        <v>0</v>
      </c>
      <c r="E10" s="58">
        <v>0</v>
      </c>
      <c r="F10" s="58">
        <v>4</v>
      </c>
      <c r="G10" s="58">
        <v>100</v>
      </c>
      <c r="H10" s="58">
        <v>0</v>
      </c>
      <c r="I10" s="58">
        <v>100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100</v>
      </c>
      <c r="Q10" s="58">
        <v>0</v>
      </c>
      <c r="R10" s="58">
        <v>100</v>
      </c>
    </row>
    <row r="11" spans="1:18" ht="16.5" x14ac:dyDescent="0.25">
      <c r="A11" s="40">
        <v>4</v>
      </c>
      <c r="B11" s="91" t="s">
        <v>178</v>
      </c>
      <c r="C11" s="58">
        <v>112</v>
      </c>
      <c r="D11" s="58">
        <f t="shared" ref="D11:O12" si="0">SUM(D8:D10)</f>
        <v>0</v>
      </c>
      <c r="E11" s="58">
        <f t="shared" si="0"/>
        <v>0</v>
      </c>
      <c r="F11" s="58">
        <v>112</v>
      </c>
      <c r="G11" s="58">
        <v>0</v>
      </c>
      <c r="H11" s="58">
        <v>4072</v>
      </c>
      <c r="I11" s="58">
        <v>4070</v>
      </c>
      <c r="J11" s="58">
        <f t="shared" si="0"/>
        <v>0</v>
      </c>
      <c r="K11" s="58">
        <f t="shared" si="0"/>
        <v>0</v>
      </c>
      <c r="L11" s="58">
        <f t="shared" si="0"/>
        <v>0</v>
      </c>
      <c r="M11" s="58">
        <f t="shared" si="0"/>
        <v>0</v>
      </c>
      <c r="N11" s="58">
        <f t="shared" si="0"/>
        <v>0</v>
      </c>
      <c r="O11" s="58">
        <f t="shared" si="0"/>
        <v>0</v>
      </c>
      <c r="P11" s="58">
        <v>0</v>
      </c>
      <c r="Q11" s="58">
        <v>4070</v>
      </c>
      <c r="R11" s="58">
        <v>4072</v>
      </c>
    </row>
    <row r="12" spans="1:18" ht="15" customHeight="1" x14ac:dyDescent="0.25">
      <c r="A12" s="40"/>
      <c r="B12" s="40" t="s">
        <v>179</v>
      </c>
      <c r="C12" s="58">
        <v>240</v>
      </c>
      <c r="D12" s="58">
        <f t="shared" si="0"/>
        <v>0</v>
      </c>
      <c r="E12" s="58">
        <f t="shared" si="0"/>
        <v>0</v>
      </c>
      <c r="F12" s="58">
        <v>240</v>
      </c>
      <c r="G12" s="58">
        <v>1972</v>
      </c>
      <c r="H12" s="58">
        <v>6542</v>
      </c>
      <c r="I12" s="58">
        <v>8514</v>
      </c>
      <c r="J12" s="58">
        <f t="shared" si="0"/>
        <v>0</v>
      </c>
      <c r="K12" s="58">
        <f t="shared" si="0"/>
        <v>0</v>
      </c>
      <c r="L12" s="58">
        <f t="shared" si="0"/>
        <v>0</v>
      </c>
      <c r="M12" s="58">
        <f t="shared" si="0"/>
        <v>0</v>
      </c>
      <c r="N12" s="58">
        <f t="shared" si="0"/>
        <v>0</v>
      </c>
      <c r="O12" s="58">
        <f t="shared" si="0"/>
        <v>0</v>
      </c>
      <c r="P12" s="58">
        <v>1972</v>
      </c>
      <c r="Q12" s="58">
        <v>6542</v>
      </c>
      <c r="R12" s="58">
        <v>8514</v>
      </c>
    </row>
    <row r="13" spans="1:18" ht="15" customHeight="1" x14ac:dyDescent="0.25">
      <c r="A13" s="40"/>
      <c r="B13" s="89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6.5" x14ac:dyDescent="0.3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8" ht="16.5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8" ht="16.5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185" t="s">
        <v>180</v>
      </c>
      <c r="N16" s="185"/>
      <c r="O16" s="185"/>
      <c r="P16" s="185"/>
      <c r="Q16" s="51"/>
      <c r="R16" s="51"/>
    </row>
    <row r="17" spans="1:18" ht="16.5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185" t="s">
        <v>80</v>
      </c>
      <c r="N17" s="185"/>
      <c r="O17" s="185"/>
      <c r="P17" s="185"/>
      <c r="Q17" s="51"/>
      <c r="R17" s="51"/>
    </row>
    <row r="18" spans="1:18" ht="15.75" customHeight="1" x14ac:dyDescent="0.35">
      <c r="M18" s="264"/>
      <c r="N18" s="264"/>
      <c r="O18" s="264"/>
      <c r="P18" s="264"/>
    </row>
  </sheetData>
  <mergeCells count="10">
    <mergeCell ref="A1:Q1"/>
    <mergeCell ref="M16:P16"/>
    <mergeCell ref="M17:P17"/>
    <mergeCell ref="M18:P18"/>
    <mergeCell ref="C2:F2"/>
    <mergeCell ref="G3:I3"/>
    <mergeCell ref="J3:L3"/>
    <mergeCell ref="M3:O3"/>
    <mergeCell ref="P3:Q3"/>
    <mergeCell ref="G2:Q2"/>
  </mergeCells>
  <pageMargins left="0.7" right="0.7" top="0.75" bottom="0.75" header="0.3" footer="0.3"/>
  <pageSetup paperSize="5" orientation="landscape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view="pageLayout" workbookViewId="0">
      <selection sqref="A1:Q31"/>
    </sheetView>
  </sheetViews>
  <sheetFormatPr defaultRowHeight="15" x14ac:dyDescent="0.25"/>
  <cols>
    <col min="1" max="1" width="6.5703125" customWidth="1"/>
    <col min="2" max="2" width="20.42578125" customWidth="1"/>
    <col min="3" max="4" width="9.140625" customWidth="1"/>
    <col min="6" max="6" width="12.7109375" customWidth="1"/>
    <col min="8" max="8" width="9.140625" customWidth="1"/>
    <col min="10" max="11" width="9.140625" customWidth="1"/>
    <col min="12" max="12" width="10.5703125" customWidth="1"/>
    <col min="13" max="13" width="9.140625" customWidth="1"/>
    <col min="14" max="14" width="8.140625" customWidth="1"/>
    <col min="15" max="15" width="13.5703125" customWidth="1"/>
    <col min="16" max="22" width="9.140625" customWidth="1"/>
    <col min="24" max="26" width="9.140625" customWidth="1"/>
  </cols>
  <sheetData>
    <row r="1" spans="1:17" s="152" customFormat="1" ht="16.5" x14ac:dyDescent="0.3">
      <c r="A1" s="267" t="s">
        <v>281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15" customHeight="1" x14ac:dyDescent="0.25">
      <c r="A2" s="266" t="s">
        <v>82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</row>
    <row r="3" spans="1:17" ht="15" customHeight="1" x14ac:dyDescent="0.25">
      <c r="A3" s="247" t="s">
        <v>112</v>
      </c>
      <c r="B3" s="247" t="s">
        <v>44</v>
      </c>
      <c r="C3" s="197" t="s">
        <v>83</v>
      </c>
      <c r="D3" s="198"/>
      <c r="E3" s="198"/>
      <c r="F3" s="198"/>
      <c r="G3" s="198"/>
      <c r="H3" s="199"/>
      <c r="I3" s="268" t="s">
        <v>84</v>
      </c>
      <c r="J3" s="268"/>
      <c r="K3" s="268"/>
      <c r="L3" s="268"/>
      <c r="M3" s="268"/>
      <c r="N3" s="268"/>
      <c r="O3" s="150"/>
    </row>
    <row r="4" spans="1:17" ht="15.75" customHeight="1" x14ac:dyDescent="0.25">
      <c r="A4" s="248"/>
      <c r="B4" s="248"/>
      <c r="C4" s="187" t="s">
        <v>181</v>
      </c>
      <c r="D4" s="187" t="s">
        <v>90</v>
      </c>
      <c r="E4" s="187" t="s">
        <v>91</v>
      </c>
      <c r="F4" s="187" t="s">
        <v>92</v>
      </c>
      <c r="G4" s="187" t="s">
        <v>86</v>
      </c>
      <c r="H4" s="187" t="s">
        <v>87</v>
      </c>
      <c r="I4" s="197" t="s">
        <v>88</v>
      </c>
      <c r="J4" s="198"/>
      <c r="K4" s="198"/>
      <c r="L4" s="199"/>
      <c r="M4" s="197" t="s">
        <v>89</v>
      </c>
      <c r="N4" s="199"/>
      <c r="O4" s="150"/>
    </row>
    <row r="5" spans="1:17" ht="15.75" customHeight="1" x14ac:dyDescent="0.25">
      <c r="A5" s="248"/>
      <c r="B5" s="248"/>
      <c r="C5" s="188"/>
      <c r="D5" s="188"/>
      <c r="E5" s="188"/>
      <c r="F5" s="188"/>
      <c r="G5" s="188"/>
      <c r="H5" s="188"/>
      <c r="I5" s="187" t="s">
        <v>93</v>
      </c>
      <c r="J5" s="187" t="s">
        <v>94</v>
      </c>
      <c r="K5" s="187" t="s">
        <v>95</v>
      </c>
      <c r="L5" s="187" t="s">
        <v>96</v>
      </c>
      <c r="M5" s="197" t="s">
        <v>97</v>
      </c>
      <c r="N5" s="199"/>
      <c r="O5" s="150"/>
    </row>
    <row r="6" spans="1:17" ht="50.25" customHeight="1" x14ac:dyDescent="0.25">
      <c r="A6" s="248"/>
      <c r="B6" s="24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30" t="s">
        <v>98</v>
      </c>
      <c r="N6" s="30" t="s">
        <v>99</v>
      </c>
      <c r="O6" s="30" t="s">
        <v>100</v>
      </c>
    </row>
    <row r="7" spans="1:17" ht="15" customHeight="1" x14ac:dyDescent="0.25">
      <c r="A7" s="249"/>
      <c r="B7" s="249"/>
      <c r="C7" s="54">
        <v>23</v>
      </c>
      <c r="D7" s="54">
        <v>24</v>
      </c>
      <c r="E7" s="54">
        <v>25</v>
      </c>
      <c r="F7" s="54">
        <v>26</v>
      </c>
      <c r="G7" s="54">
        <v>27</v>
      </c>
      <c r="H7" s="54">
        <v>28</v>
      </c>
      <c r="I7" s="54">
        <v>29</v>
      </c>
      <c r="J7" s="54">
        <v>30</v>
      </c>
      <c r="K7" s="54">
        <v>31</v>
      </c>
      <c r="L7" s="54">
        <v>32</v>
      </c>
      <c r="M7" s="54">
        <v>33</v>
      </c>
      <c r="N7" s="54">
        <v>34</v>
      </c>
      <c r="O7" s="54">
        <v>35</v>
      </c>
    </row>
    <row r="8" spans="1:17" ht="11.25" customHeight="1" x14ac:dyDescent="0.25">
      <c r="A8" s="91"/>
      <c r="B8" s="92" t="s">
        <v>174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7" ht="16.5" x14ac:dyDescent="0.3">
      <c r="A9" s="91" t="s">
        <v>56</v>
      </c>
      <c r="B9" s="91" t="s">
        <v>175</v>
      </c>
      <c r="C9" s="24">
        <v>10.35</v>
      </c>
      <c r="D9" s="24">
        <v>1.4</v>
      </c>
      <c r="E9" s="24">
        <v>0</v>
      </c>
      <c r="F9" s="24">
        <v>11.75</v>
      </c>
      <c r="G9" s="24">
        <v>19.96</v>
      </c>
      <c r="H9" s="24">
        <f>F9+G9</f>
        <v>31.71</v>
      </c>
      <c r="I9" s="24">
        <v>22.83</v>
      </c>
      <c r="J9" s="24">
        <v>0.4</v>
      </c>
      <c r="K9" s="24">
        <v>0</v>
      </c>
      <c r="L9" s="24">
        <f>I9+J9-K9</f>
        <v>23.229999999999997</v>
      </c>
      <c r="M9" s="24">
        <v>89.03</v>
      </c>
      <c r="N9" s="24">
        <v>0</v>
      </c>
      <c r="O9" s="44">
        <v>0</v>
      </c>
    </row>
    <row r="10" spans="1:17" ht="16.5" customHeight="1" x14ac:dyDescent="0.3">
      <c r="A10" s="91" t="s">
        <v>58</v>
      </c>
      <c r="B10" s="91" t="s">
        <v>176</v>
      </c>
      <c r="C10" s="24">
        <v>12.16</v>
      </c>
      <c r="D10" s="24">
        <v>0</v>
      </c>
      <c r="E10" s="24">
        <v>0.9</v>
      </c>
      <c r="F10" s="24">
        <v>11.26</v>
      </c>
      <c r="G10" s="24">
        <v>13.43</v>
      </c>
      <c r="H10" s="24">
        <f>F10+G10</f>
        <v>24.689999999999998</v>
      </c>
      <c r="I10" s="24">
        <v>22.45</v>
      </c>
      <c r="J10" s="24">
        <v>0.89</v>
      </c>
      <c r="K10" s="24">
        <v>0</v>
      </c>
      <c r="L10" s="24">
        <f t="shared" ref="L10:L12" si="0">I10+J10-K10</f>
        <v>23.34</v>
      </c>
      <c r="M10" s="24">
        <v>52.65</v>
      </c>
      <c r="N10" s="24">
        <v>0</v>
      </c>
      <c r="O10" s="44">
        <v>0</v>
      </c>
    </row>
    <row r="11" spans="1:17" ht="16.5" x14ac:dyDescent="0.3">
      <c r="A11" s="91" t="s">
        <v>60</v>
      </c>
      <c r="B11" s="91" t="s">
        <v>177</v>
      </c>
      <c r="C11" s="24">
        <v>0.56000000000000005</v>
      </c>
      <c r="D11" s="24">
        <v>0</v>
      </c>
      <c r="E11" s="24">
        <v>0.08</v>
      </c>
      <c r="F11" s="24">
        <v>0.48</v>
      </c>
      <c r="G11" s="24">
        <v>0</v>
      </c>
      <c r="H11" s="24">
        <f>F11+G11</f>
        <v>0.48</v>
      </c>
      <c r="I11" s="24">
        <v>2.14</v>
      </c>
      <c r="J11" s="24">
        <v>0</v>
      </c>
      <c r="K11" s="24">
        <v>0.23</v>
      </c>
      <c r="L11" s="24">
        <f t="shared" si="0"/>
        <v>1.9100000000000001</v>
      </c>
      <c r="M11" s="24">
        <v>5.19</v>
      </c>
      <c r="N11" s="24">
        <v>0</v>
      </c>
      <c r="O11" s="44">
        <v>0</v>
      </c>
    </row>
    <row r="12" spans="1:17" ht="16.5" x14ac:dyDescent="0.3">
      <c r="A12" s="91" t="s">
        <v>62</v>
      </c>
      <c r="B12" s="91" t="s">
        <v>178</v>
      </c>
      <c r="C12" s="24">
        <v>12.44</v>
      </c>
      <c r="D12" s="24">
        <v>0</v>
      </c>
      <c r="E12" s="24">
        <v>0.72</v>
      </c>
      <c r="F12" s="24">
        <v>11.72</v>
      </c>
      <c r="G12" s="24">
        <v>0</v>
      </c>
      <c r="H12" s="24">
        <f>F12+G12</f>
        <v>11.72</v>
      </c>
      <c r="I12" s="24">
        <v>40.53</v>
      </c>
      <c r="J12" s="24">
        <v>0</v>
      </c>
      <c r="K12" s="24">
        <v>5.1100000000000003</v>
      </c>
      <c r="L12" s="24">
        <f t="shared" si="0"/>
        <v>35.42</v>
      </c>
      <c r="M12" s="24">
        <v>113.95</v>
      </c>
      <c r="N12" s="24">
        <v>0</v>
      </c>
      <c r="O12" s="44">
        <v>0</v>
      </c>
    </row>
    <row r="13" spans="1:17" ht="16.5" x14ac:dyDescent="0.3">
      <c r="A13" s="91"/>
      <c r="B13" s="93" t="s">
        <v>179</v>
      </c>
      <c r="C13" s="24">
        <f t="shared" ref="C13:H13" si="1">SUM(C9:C12)</f>
        <v>35.51</v>
      </c>
      <c r="D13" s="24">
        <f t="shared" si="1"/>
        <v>1.4</v>
      </c>
      <c r="E13" s="24">
        <f t="shared" si="1"/>
        <v>1.7</v>
      </c>
      <c r="F13" s="24">
        <f t="shared" si="1"/>
        <v>35.21</v>
      </c>
      <c r="G13" s="24">
        <f t="shared" si="1"/>
        <v>33.39</v>
      </c>
      <c r="H13" s="24">
        <f t="shared" si="1"/>
        <v>68.599999999999994</v>
      </c>
      <c r="I13" s="24">
        <v>8.81</v>
      </c>
      <c r="J13" s="24">
        <f>SUM(J9:J12)</f>
        <v>1.29</v>
      </c>
      <c r="K13" s="24">
        <f>SUM(K9:K12)</f>
        <v>5.3400000000000007</v>
      </c>
      <c r="L13" s="24">
        <f>SUM(L9:L12)</f>
        <v>83.899999999999991</v>
      </c>
      <c r="M13" s="24">
        <f>SUM(M9:M12)</f>
        <v>260.82</v>
      </c>
      <c r="N13" s="24">
        <f>SUM(N9:N12)</f>
        <v>0</v>
      </c>
      <c r="O13" s="44">
        <f t="shared" ref="O13" si="2">SUM(O9:O12)</f>
        <v>0</v>
      </c>
    </row>
    <row r="14" spans="1:17" ht="15.75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7" ht="15.75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7" ht="15.75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3:13" ht="15.75" x14ac:dyDescent="0.3">
      <c r="C17" s="147"/>
      <c r="K17" s="265" t="s">
        <v>280</v>
      </c>
      <c r="L17" s="265"/>
      <c r="M17" s="265"/>
    </row>
    <row r="18" spans="3:13" ht="15.75" customHeight="1" x14ac:dyDescent="0.3">
      <c r="J18" s="185" t="s">
        <v>279</v>
      </c>
      <c r="K18" s="185"/>
      <c r="L18" s="185"/>
      <c r="M18" s="185"/>
    </row>
    <row r="19" spans="3:13" ht="15.75" customHeight="1" x14ac:dyDescent="0.3">
      <c r="J19" s="185" t="s">
        <v>80</v>
      </c>
      <c r="K19" s="185"/>
      <c r="L19" s="185"/>
      <c r="M19" s="185"/>
    </row>
  </sheetData>
  <mergeCells count="22">
    <mergeCell ref="J19:M19"/>
    <mergeCell ref="C3:H3"/>
    <mergeCell ref="C4:C6"/>
    <mergeCell ref="D4:D6"/>
    <mergeCell ref="E4:E6"/>
    <mergeCell ref="F4:F6"/>
    <mergeCell ref="G4:G6"/>
    <mergeCell ref="H4:H6"/>
    <mergeCell ref="I4:L4"/>
    <mergeCell ref="I5:I6"/>
    <mergeCell ref="J5:J6"/>
    <mergeCell ref="K5:K6"/>
    <mergeCell ref="J18:M18"/>
    <mergeCell ref="I3:N3"/>
    <mergeCell ref="M4:N4"/>
    <mergeCell ref="M5:N5"/>
    <mergeCell ref="K17:M17"/>
    <mergeCell ref="A1:Q1"/>
    <mergeCell ref="L5:L6"/>
    <mergeCell ref="B3:B7"/>
    <mergeCell ref="A3:A7"/>
    <mergeCell ref="A2:O2"/>
  </mergeCells>
  <pageMargins left="0.7" right="0.7" top="0.75" bottom="0.75" header="0.3" footer="0.3"/>
  <pageSetup paperSize="5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I17" sqref="I17"/>
    </sheetView>
  </sheetViews>
  <sheetFormatPr defaultRowHeight="15" x14ac:dyDescent="0.25"/>
  <cols>
    <col min="1" max="1" width="5.28515625" customWidth="1"/>
    <col min="2" max="2" width="20.7109375" customWidth="1"/>
    <col min="3" max="3" width="10.85546875" customWidth="1"/>
    <col min="4" max="4" width="8" customWidth="1"/>
    <col min="5" max="5" width="10.28515625" customWidth="1"/>
    <col min="6" max="6" width="10.140625" customWidth="1"/>
    <col min="7" max="7" width="6.5703125" customWidth="1"/>
    <col min="8" max="8" width="10.42578125" customWidth="1"/>
    <col min="9" max="9" width="14.140625" customWidth="1"/>
    <col min="10" max="10" width="13.42578125" customWidth="1"/>
    <col min="11" max="11" width="9.85546875" customWidth="1"/>
    <col min="13" max="14" width="13" customWidth="1"/>
  </cols>
  <sheetData>
    <row r="1" spans="1:14" ht="13.5" customHeight="1" x14ac:dyDescent="0.3">
      <c r="A1" s="206" t="s">
        <v>290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2" spans="1:14" ht="17.25" customHeight="1" x14ac:dyDescent="0.25">
      <c r="A2" s="211" t="s">
        <v>82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18.75" customHeight="1" x14ac:dyDescent="0.25">
      <c r="A3" s="200" t="s">
        <v>112</v>
      </c>
      <c r="B3" s="200" t="s">
        <v>44</v>
      </c>
      <c r="C3" s="209" t="s">
        <v>84</v>
      </c>
      <c r="D3" s="195"/>
      <c r="E3" s="195"/>
      <c r="F3" s="195"/>
      <c r="G3" s="195"/>
      <c r="H3" s="195"/>
      <c r="I3" s="195"/>
      <c r="J3" s="195"/>
      <c r="K3" s="195"/>
      <c r="L3" s="195"/>
      <c r="M3" s="210"/>
      <c r="N3" s="223" t="s">
        <v>101</v>
      </c>
    </row>
    <row r="4" spans="1:14" ht="21.75" customHeight="1" x14ac:dyDescent="0.25">
      <c r="A4" s="201"/>
      <c r="B4" s="201"/>
      <c r="C4" s="216" t="s">
        <v>103</v>
      </c>
      <c r="D4" s="217"/>
      <c r="E4" s="218"/>
      <c r="F4" s="213" t="s">
        <v>104</v>
      </c>
      <c r="G4" s="214"/>
      <c r="H4" s="215"/>
      <c r="I4" s="213" t="s">
        <v>105</v>
      </c>
      <c r="J4" s="214"/>
      <c r="K4" s="215"/>
      <c r="L4" s="269" t="s">
        <v>113</v>
      </c>
      <c r="M4" s="223" t="s">
        <v>102</v>
      </c>
      <c r="N4" s="200"/>
    </row>
    <row r="5" spans="1:14" ht="15" customHeight="1" x14ac:dyDescent="0.25">
      <c r="A5" s="64"/>
      <c r="B5" s="64"/>
      <c r="C5" s="223" t="s">
        <v>98</v>
      </c>
      <c r="D5" s="65" t="s">
        <v>99</v>
      </c>
      <c r="E5" s="223" t="s">
        <v>106</v>
      </c>
      <c r="F5" s="223" t="s">
        <v>98</v>
      </c>
      <c r="G5" s="223" t="s">
        <v>99</v>
      </c>
      <c r="H5" s="223" t="s">
        <v>107</v>
      </c>
      <c r="I5" s="223" t="s">
        <v>108</v>
      </c>
      <c r="J5" s="223" t="s">
        <v>109</v>
      </c>
      <c r="K5" s="223" t="s">
        <v>110</v>
      </c>
      <c r="L5" s="270"/>
      <c r="M5" s="200"/>
      <c r="N5" s="200"/>
    </row>
    <row r="6" spans="1:14" ht="18" customHeight="1" x14ac:dyDescent="0.25">
      <c r="A6" s="64"/>
      <c r="B6" s="64" t="s">
        <v>55</v>
      </c>
      <c r="C6" s="201"/>
      <c r="D6" s="63"/>
      <c r="E6" s="201"/>
      <c r="F6" s="201"/>
      <c r="G6" s="201"/>
      <c r="H6" s="201"/>
      <c r="I6" s="201"/>
      <c r="J6" s="201"/>
      <c r="K6" s="201"/>
      <c r="L6" s="271"/>
      <c r="M6" s="201"/>
      <c r="N6" s="201"/>
    </row>
    <row r="7" spans="1:14" ht="16.5" x14ac:dyDescent="0.25">
      <c r="A7" s="44">
        <v>1</v>
      </c>
      <c r="B7" s="44">
        <v>2</v>
      </c>
      <c r="C7" s="44">
        <v>36</v>
      </c>
      <c r="D7" s="44">
        <v>37</v>
      </c>
      <c r="E7" s="44">
        <v>38</v>
      </c>
      <c r="F7" s="44">
        <v>39</v>
      </c>
      <c r="G7" s="44">
        <v>40</v>
      </c>
      <c r="H7" s="44">
        <v>41</v>
      </c>
      <c r="I7" s="44">
        <v>42</v>
      </c>
      <c r="J7" s="44">
        <v>43</v>
      </c>
      <c r="K7" s="44">
        <v>44</v>
      </c>
      <c r="L7" s="58">
        <v>45</v>
      </c>
      <c r="M7" s="58">
        <v>46</v>
      </c>
      <c r="N7" s="44">
        <v>47</v>
      </c>
    </row>
    <row r="8" spans="1:14" ht="15.75" x14ac:dyDescent="0.3">
      <c r="A8" s="91" t="s">
        <v>56</v>
      </c>
      <c r="B8" s="91" t="s">
        <v>175</v>
      </c>
      <c r="C8" s="24">
        <v>1443.56</v>
      </c>
      <c r="D8" s="24">
        <v>0</v>
      </c>
      <c r="E8" s="24">
        <f>C8</f>
        <v>1443.56</v>
      </c>
      <c r="F8" s="24">
        <v>1354.53</v>
      </c>
      <c r="G8" s="24">
        <v>0</v>
      </c>
      <c r="H8" s="24">
        <f>F8</f>
        <v>1354.53</v>
      </c>
      <c r="I8" s="24">
        <v>89.03</v>
      </c>
      <c r="J8" s="24">
        <v>0</v>
      </c>
      <c r="K8" s="24">
        <f>I8</f>
        <v>89.03</v>
      </c>
      <c r="L8" s="24">
        <v>0</v>
      </c>
      <c r="M8" s="24">
        <v>112.26</v>
      </c>
      <c r="N8" s="24">
        <f>M8+'পউ-২'!H9</f>
        <v>143.97</v>
      </c>
    </row>
    <row r="9" spans="1:14" ht="16.5" customHeight="1" x14ac:dyDescent="0.3">
      <c r="A9" s="91" t="s">
        <v>58</v>
      </c>
      <c r="B9" s="91" t="s">
        <v>176</v>
      </c>
      <c r="C9" s="24">
        <v>1229.76</v>
      </c>
      <c r="D9" s="24">
        <v>0</v>
      </c>
      <c r="E9" s="24">
        <f t="shared" ref="E9:E11" si="0">C9</f>
        <v>1229.76</v>
      </c>
      <c r="F9" s="24">
        <v>1177.1099999999999</v>
      </c>
      <c r="G9" s="24">
        <v>0</v>
      </c>
      <c r="H9" s="24">
        <f t="shared" ref="H9:H11" si="1">F9</f>
        <v>1177.1099999999999</v>
      </c>
      <c r="I9" s="24">
        <v>52.65</v>
      </c>
      <c r="J9" s="24">
        <v>0</v>
      </c>
      <c r="K9" s="24">
        <f t="shared" ref="K9:K12" si="2">I9</f>
        <v>52.65</v>
      </c>
      <c r="L9" s="24">
        <v>0</v>
      </c>
      <c r="M9" s="24">
        <v>75.989999999999995</v>
      </c>
      <c r="N9" s="24">
        <f>M9+'পউ-২'!H10</f>
        <v>100.67999999999999</v>
      </c>
    </row>
    <row r="10" spans="1:14" ht="15.75" x14ac:dyDescent="0.3">
      <c r="A10" s="91" t="s">
        <v>60</v>
      </c>
      <c r="B10" s="91" t="s">
        <v>177</v>
      </c>
      <c r="C10" s="24">
        <v>180.33</v>
      </c>
      <c r="D10" s="24">
        <v>0</v>
      </c>
      <c r="E10" s="24">
        <f t="shared" si="0"/>
        <v>180.33</v>
      </c>
      <c r="F10" s="24">
        <v>175.14</v>
      </c>
      <c r="G10" s="24">
        <v>0</v>
      </c>
      <c r="H10" s="24">
        <f t="shared" si="1"/>
        <v>175.14</v>
      </c>
      <c r="I10" s="24">
        <v>5.19</v>
      </c>
      <c r="J10" s="24">
        <v>0</v>
      </c>
      <c r="K10" s="24">
        <f t="shared" si="2"/>
        <v>5.19</v>
      </c>
      <c r="L10" s="24">
        <v>0</v>
      </c>
      <c r="M10" s="24">
        <v>6.38</v>
      </c>
      <c r="N10" s="24">
        <f>M10+'পউ-২'!H11</f>
        <v>6.8599999999999994</v>
      </c>
    </row>
    <row r="11" spans="1:14" ht="15.75" x14ac:dyDescent="0.3">
      <c r="A11" s="91" t="s">
        <v>62</v>
      </c>
      <c r="B11" s="91" t="s">
        <v>178</v>
      </c>
      <c r="C11" s="24">
        <v>3358.13</v>
      </c>
      <c r="D11" s="24">
        <v>0</v>
      </c>
      <c r="E11" s="24">
        <f t="shared" si="0"/>
        <v>3358.13</v>
      </c>
      <c r="F11" s="24">
        <v>3244.18</v>
      </c>
      <c r="G11" s="24">
        <v>0</v>
      </c>
      <c r="H11" s="24">
        <f t="shared" si="1"/>
        <v>3244.18</v>
      </c>
      <c r="I11" s="24">
        <v>113.95</v>
      </c>
      <c r="J11" s="24">
        <v>0</v>
      </c>
      <c r="K11" s="24">
        <f t="shared" si="2"/>
        <v>113.95</v>
      </c>
      <c r="L11" s="24">
        <v>0</v>
      </c>
      <c r="M11" s="24">
        <v>149.37</v>
      </c>
      <c r="N11" s="24">
        <f>M11+'পউ-২'!H12</f>
        <v>161.09</v>
      </c>
    </row>
    <row r="12" spans="1:14" ht="16.5" x14ac:dyDescent="0.3">
      <c r="A12" s="91"/>
      <c r="B12" s="93" t="s">
        <v>179</v>
      </c>
      <c r="C12" s="24">
        <f>SUM(C8:C11)</f>
        <v>6211.78</v>
      </c>
      <c r="D12" s="162">
        <f t="shared" ref="D12:L12" si="3">SUM(D8:D11)</f>
        <v>0</v>
      </c>
      <c r="E12" s="24">
        <f>SUM(E8:E11)</f>
        <v>6211.78</v>
      </c>
      <c r="F12" s="24">
        <f>SUM(F8:F11)</f>
        <v>5950.9599999999991</v>
      </c>
      <c r="G12" s="162">
        <f t="shared" si="3"/>
        <v>0</v>
      </c>
      <c r="H12" s="24">
        <f>SUM(H8:H11)</f>
        <v>5950.9599999999991</v>
      </c>
      <c r="I12" s="24">
        <f>SUM(I8:I11)</f>
        <v>260.82</v>
      </c>
      <c r="J12" s="162">
        <f t="shared" si="3"/>
        <v>0</v>
      </c>
      <c r="K12" s="24">
        <f t="shared" si="2"/>
        <v>260.82</v>
      </c>
      <c r="L12" s="162">
        <f t="shared" si="3"/>
        <v>0</v>
      </c>
      <c r="M12" s="24">
        <f>SUM(M8:M11)</f>
        <v>344</v>
      </c>
      <c r="N12" s="24">
        <f>SUM(N8:N11)</f>
        <v>412.6</v>
      </c>
    </row>
    <row r="13" spans="1:14" x14ac:dyDescent="0.25">
      <c r="A13" s="102">
        <v>16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5.75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5.75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6.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265"/>
      <c r="L17" s="265"/>
      <c r="M17" s="265"/>
      <c r="N17" s="52"/>
    </row>
    <row r="18" spans="1:14" ht="16.5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185" t="s">
        <v>283</v>
      </c>
      <c r="L18" s="185"/>
      <c r="M18" s="185"/>
      <c r="N18" s="52"/>
    </row>
    <row r="19" spans="1:14" ht="16.5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185" t="s">
        <v>282</v>
      </c>
      <c r="L19" s="185"/>
      <c r="M19" s="185"/>
      <c r="N19" s="52"/>
    </row>
  </sheetData>
  <mergeCells count="22">
    <mergeCell ref="A1:N1"/>
    <mergeCell ref="C4:E4"/>
    <mergeCell ref="F4:H4"/>
    <mergeCell ref="A2:N2"/>
    <mergeCell ref="A3:A4"/>
    <mergeCell ref="B3:B4"/>
    <mergeCell ref="C3:M3"/>
    <mergeCell ref="I4:K4"/>
    <mergeCell ref="N3:N6"/>
    <mergeCell ref="K5:K6"/>
    <mergeCell ref="F5:F6"/>
    <mergeCell ref="I5:I6"/>
    <mergeCell ref="J5:J6"/>
    <mergeCell ref="L4:L6"/>
    <mergeCell ref="M4:M6"/>
    <mergeCell ref="C5:C6"/>
    <mergeCell ref="E5:E6"/>
    <mergeCell ref="H5:H6"/>
    <mergeCell ref="G5:G6"/>
    <mergeCell ref="K18:M18"/>
    <mergeCell ref="K19:M19"/>
    <mergeCell ref="K17:M17"/>
  </mergeCells>
  <pageMargins left="0.7" right="0.7" top="0.75" bottom="0.75" header="0.3" footer="0.3"/>
  <pageSetup paperSize="5" orientation="landscape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Layout" topLeftCell="A7" workbookViewId="0">
      <selection sqref="A1:O27"/>
    </sheetView>
  </sheetViews>
  <sheetFormatPr defaultRowHeight="15" x14ac:dyDescent="0.25"/>
  <cols>
    <col min="1" max="1" width="5.7109375" customWidth="1"/>
    <col min="2" max="2" width="18.85546875" customWidth="1"/>
    <col min="3" max="3" width="9.140625" customWidth="1"/>
    <col min="4" max="5" width="10.42578125" customWidth="1"/>
    <col min="6" max="6" width="12.5703125" customWidth="1"/>
    <col min="10" max="10" width="11.7109375" customWidth="1"/>
    <col min="13" max="13" width="10.42578125" customWidth="1"/>
    <col min="15" max="15" width="11" customWidth="1"/>
  </cols>
  <sheetData>
    <row r="1" spans="1:16" ht="15.75" x14ac:dyDescent="0.3">
      <c r="A1" s="206" t="s">
        <v>284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</row>
    <row r="2" spans="1:16" ht="15" customHeight="1" x14ac:dyDescent="0.25">
      <c r="A2" s="219" t="s">
        <v>112</v>
      </c>
      <c r="B2" s="219" t="s">
        <v>44</v>
      </c>
      <c r="C2" s="197" t="s">
        <v>114</v>
      </c>
      <c r="D2" s="198"/>
      <c r="E2" s="198"/>
      <c r="F2" s="199"/>
      <c r="G2" s="197" t="s">
        <v>115</v>
      </c>
      <c r="H2" s="198"/>
      <c r="I2" s="198"/>
      <c r="J2" s="199"/>
      <c r="K2" s="197" t="s">
        <v>116</v>
      </c>
      <c r="L2" s="198"/>
      <c r="M2" s="198"/>
      <c r="N2" s="198"/>
      <c r="O2" s="199"/>
    </row>
    <row r="3" spans="1:16" ht="46.5" customHeight="1" x14ac:dyDescent="0.25">
      <c r="A3" s="273"/>
      <c r="B3" s="273"/>
      <c r="C3" s="219" t="s">
        <v>117</v>
      </c>
      <c r="D3" s="219" t="s">
        <v>118</v>
      </c>
      <c r="E3" s="219" t="s">
        <v>119</v>
      </c>
      <c r="F3" s="219" t="s">
        <v>120</v>
      </c>
      <c r="G3" s="219" t="s">
        <v>121</v>
      </c>
      <c r="H3" s="219" t="s">
        <v>122</v>
      </c>
      <c r="I3" s="219" t="s">
        <v>123</v>
      </c>
      <c r="J3" s="219" t="s">
        <v>124</v>
      </c>
      <c r="K3" s="197" t="s">
        <v>125</v>
      </c>
      <c r="L3" s="199"/>
      <c r="M3" s="219" t="s">
        <v>126</v>
      </c>
      <c r="N3" s="219" t="s">
        <v>127</v>
      </c>
      <c r="O3" s="219" t="s">
        <v>128</v>
      </c>
    </row>
    <row r="4" spans="1:16" ht="57" customHeight="1" x14ac:dyDescent="0.2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53" t="s">
        <v>129</v>
      </c>
      <c r="L4" s="53" t="s">
        <v>130</v>
      </c>
      <c r="M4" s="220"/>
      <c r="N4" s="220"/>
      <c r="O4" s="220"/>
    </row>
    <row r="5" spans="1:16" ht="15.75" customHeight="1" x14ac:dyDescent="0.25">
      <c r="A5" s="53">
        <v>1</v>
      </c>
      <c r="B5" s="53">
        <v>2</v>
      </c>
      <c r="C5" s="79">
        <v>48</v>
      </c>
      <c r="D5" s="79">
        <v>49</v>
      </c>
      <c r="E5" s="79">
        <v>50</v>
      </c>
      <c r="F5" s="79">
        <v>51</v>
      </c>
      <c r="G5" s="79">
        <v>52</v>
      </c>
      <c r="H5" s="79">
        <v>53</v>
      </c>
      <c r="I5" s="79">
        <v>54</v>
      </c>
      <c r="J5" s="79">
        <v>55</v>
      </c>
      <c r="K5" s="79">
        <v>56</v>
      </c>
      <c r="L5" s="79">
        <v>57</v>
      </c>
      <c r="M5" s="79">
        <v>58</v>
      </c>
      <c r="N5" s="79">
        <v>59</v>
      </c>
      <c r="O5" s="79">
        <v>60</v>
      </c>
    </row>
    <row r="6" spans="1:16" ht="19.5" customHeight="1" x14ac:dyDescent="0.25">
      <c r="A6" s="30"/>
      <c r="B6" s="55" t="s">
        <v>174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6" ht="15.75" x14ac:dyDescent="0.3">
      <c r="A7" s="30" t="s">
        <v>56</v>
      </c>
      <c r="B7" s="30" t="s">
        <v>175</v>
      </c>
      <c r="C7" s="24">
        <v>348.24</v>
      </c>
      <c r="D7" s="24">
        <v>186.44</v>
      </c>
      <c r="E7" s="24">
        <v>445.65</v>
      </c>
      <c r="F7" s="24">
        <v>89.03</v>
      </c>
      <c r="G7" s="24">
        <v>0</v>
      </c>
      <c r="H7" s="24">
        <v>0</v>
      </c>
      <c r="I7" s="24">
        <v>0</v>
      </c>
      <c r="J7" s="24">
        <v>0</v>
      </c>
      <c r="K7" s="24">
        <v>143.11000000000001</v>
      </c>
      <c r="L7" s="24">
        <v>0</v>
      </c>
      <c r="M7" s="24">
        <v>0</v>
      </c>
      <c r="N7" s="24">
        <v>0.36</v>
      </c>
      <c r="O7" s="24">
        <f>K7+M7+N7</f>
        <v>143.47000000000003</v>
      </c>
      <c r="P7" s="24">
        <f>L7+N7+O7</f>
        <v>143.83000000000004</v>
      </c>
    </row>
    <row r="8" spans="1:16" ht="15.75" customHeight="1" x14ac:dyDescent="0.3">
      <c r="A8" s="30" t="s">
        <v>58</v>
      </c>
      <c r="B8" s="30" t="s">
        <v>176</v>
      </c>
      <c r="C8" s="24">
        <v>334.36</v>
      </c>
      <c r="D8" s="24">
        <v>84.15</v>
      </c>
      <c r="E8" s="24">
        <v>365.86</v>
      </c>
      <c r="F8" s="24">
        <f>C8+D8-E8</f>
        <v>52.649999999999977</v>
      </c>
      <c r="G8" s="24">
        <v>0</v>
      </c>
      <c r="H8" s="24">
        <v>0</v>
      </c>
      <c r="I8" s="24">
        <v>0</v>
      </c>
      <c r="J8" s="24">
        <v>0</v>
      </c>
      <c r="K8" s="24">
        <v>247.84</v>
      </c>
      <c r="L8" s="24">
        <v>0</v>
      </c>
      <c r="M8" s="24">
        <v>0</v>
      </c>
      <c r="N8" s="24">
        <v>1.72</v>
      </c>
      <c r="O8" s="24">
        <f>K8+N8</f>
        <v>249.56</v>
      </c>
    </row>
    <row r="9" spans="1:16" ht="15.75" x14ac:dyDescent="0.3">
      <c r="A9" s="30" t="s">
        <v>60</v>
      </c>
      <c r="B9" s="30" t="s">
        <v>177</v>
      </c>
      <c r="C9" s="24">
        <v>23.49</v>
      </c>
      <c r="D9" s="24">
        <v>9.15</v>
      </c>
      <c r="E9" s="24">
        <v>27.45</v>
      </c>
      <c r="F9" s="24">
        <f>C9+D9-E9</f>
        <v>5.1900000000000013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</row>
    <row r="10" spans="1:16" ht="31.5" x14ac:dyDescent="0.3">
      <c r="A10" s="30" t="s">
        <v>62</v>
      </c>
      <c r="B10" s="30" t="s">
        <v>178</v>
      </c>
      <c r="C10" s="24">
        <v>736.7</v>
      </c>
      <c r="D10" s="24">
        <v>307.20999999999998</v>
      </c>
      <c r="E10" s="24">
        <v>929.96</v>
      </c>
      <c r="F10" s="24">
        <f>C10+D10-E10</f>
        <v>113.95000000000005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8.15</v>
      </c>
      <c r="O10" s="24">
        <v>8.15</v>
      </c>
    </row>
    <row r="11" spans="1:16" ht="15.75" x14ac:dyDescent="0.3">
      <c r="A11" s="30"/>
      <c r="B11" s="173" t="s">
        <v>179</v>
      </c>
      <c r="C11" s="171">
        <f>SUM(C7:C10)</f>
        <v>1442.79</v>
      </c>
      <c r="D11" s="171">
        <f>SUM(D7:D10)</f>
        <v>586.95000000000005</v>
      </c>
      <c r="E11" s="171">
        <f>SUM(E7:E10)</f>
        <v>1768.92</v>
      </c>
      <c r="F11" s="171">
        <f>SUM(F7:F10)</f>
        <v>260.82000000000005</v>
      </c>
      <c r="G11" s="54">
        <f t="shared" ref="G11:M11" si="0">SUM(G7:G10)</f>
        <v>0</v>
      </c>
      <c r="H11" s="54">
        <f t="shared" si="0"/>
        <v>0</v>
      </c>
      <c r="I11" s="54">
        <f t="shared" si="0"/>
        <v>0</v>
      </c>
      <c r="J11" s="54">
        <f t="shared" si="0"/>
        <v>0</v>
      </c>
      <c r="K11" s="171">
        <f>SUM(K7:K10)</f>
        <v>390.95000000000005</v>
      </c>
      <c r="L11" s="54">
        <f t="shared" si="0"/>
        <v>0</v>
      </c>
      <c r="M11" s="54">
        <f t="shared" si="0"/>
        <v>0</v>
      </c>
      <c r="N11" s="171">
        <f>SUM(N7:N10)</f>
        <v>10.23</v>
      </c>
      <c r="O11" s="171">
        <f>SUM(O7:O10)</f>
        <v>401.18</v>
      </c>
    </row>
    <row r="12" spans="1:16" ht="15.7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6" ht="15.75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6" ht="15.75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6" ht="15.75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6" ht="16.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185" t="s">
        <v>264</v>
      </c>
      <c r="L16" s="185"/>
      <c r="M16" s="185"/>
      <c r="N16" s="52"/>
      <c r="O16" s="52"/>
    </row>
    <row r="17" spans="1:15" ht="16.5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272" t="s">
        <v>265</v>
      </c>
      <c r="L17" s="272"/>
      <c r="M17" s="272"/>
      <c r="N17" s="52"/>
      <c r="O17" s="52"/>
    </row>
  </sheetData>
  <mergeCells count="20">
    <mergeCell ref="F3:F4"/>
    <mergeCell ref="J3:J4"/>
    <mergeCell ref="I3:I4"/>
    <mergeCell ref="K3:L3"/>
    <mergeCell ref="K16:M16"/>
    <mergeCell ref="K17:M17"/>
    <mergeCell ref="M3:M4"/>
    <mergeCell ref="A1:O1"/>
    <mergeCell ref="B2:B4"/>
    <mergeCell ref="A2:A4"/>
    <mergeCell ref="C3:C4"/>
    <mergeCell ref="D3:D4"/>
    <mergeCell ref="E3:E4"/>
    <mergeCell ref="N3:N4"/>
    <mergeCell ref="O3:O4"/>
    <mergeCell ref="C2:F2"/>
    <mergeCell ref="G2:J2"/>
    <mergeCell ref="K2:O2"/>
    <mergeCell ref="G3:G4"/>
    <mergeCell ref="H3:H4"/>
  </mergeCells>
  <pageMargins left="0.7" right="0.7" top="0.75" bottom="0.75" header="0.3" footer="0.3"/>
  <pageSetup paperSize="5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Layout" workbookViewId="0">
      <selection activeCell="Q12" sqref="Q12"/>
    </sheetView>
  </sheetViews>
  <sheetFormatPr defaultRowHeight="15" x14ac:dyDescent="0.25"/>
  <cols>
    <col min="1" max="1" width="4.5703125" customWidth="1"/>
    <col min="2" max="2" width="18.140625" customWidth="1"/>
  </cols>
  <sheetData>
    <row r="1" spans="1:17" s="152" customFormat="1" ht="15.75" x14ac:dyDescent="0.3">
      <c r="A1" s="179" t="s">
        <v>284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15" customHeight="1" x14ac:dyDescent="0.25">
      <c r="A2" s="268" t="s">
        <v>112</v>
      </c>
      <c r="B2" s="268" t="s">
        <v>44</v>
      </c>
      <c r="C2" s="268" t="s">
        <v>131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78"/>
    </row>
    <row r="3" spans="1:17" ht="28.5" customHeight="1" x14ac:dyDescent="0.25">
      <c r="A3" s="268"/>
      <c r="B3" s="268"/>
      <c r="C3" s="268" t="s">
        <v>132</v>
      </c>
      <c r="D3" s="268"/>
      <c r="E3" s="268"/>
      <c r="F3" s="268" t="s">
        <v>133</v>
      </c>
      <c r="G3" s="268"/>
      <c r="H3" s="268"/>
      <c r="I3" s="268" t="s">
        <v>134</v>
      </c>
      <c r="J3" s="268"/>
      <c r="K3" s="268"/>
      <c r="L3" s="268" t="s">
        <v>135</v>
      </c>
      <c r="M3" s="268"/>
      <c r="N3" s="268"/>
      <c r="O3" s="268" t="s">
        <v>136</v>
      </c>
      <c r="P3" s="268"/>
      <c r="Q3" s="30"/>
    </row>
    <row r="4" spans="1:17" ht="51.75" customHeight="1" x14ac:dyDescent="0.25">
      <c r="A4" s="268"/>
      <c r="B4" s="268"/>
      <c r="C4" s="178" t="s">
        <v>137</v>
      </c>
      <c r="D4" s="178" t="s">
        <v>138</v>
      </c>
      <c r="E4" s="178" t="s">
        <v>139</v>
      </c>
      <c r="F4" s="178" t="s">
        <v>137</v>
      </c>
      <c r="G4" s="178" t="s">
        <v>138</v>
      </c>
      <c r="H4" s="178" t="s">
        <v>140</v>
      </c>
      <c r="I4" s="178" t="s">
        <v>137</v>
      </c>
      <c r="J4" s="178" t="s">
        <v>138</v>
      </c>
      <c r="K4" s="178" t="s">
        <v>141</v>
      </c>
      <c r="L4" s="178" t="s">
        <v>137</v>
      </c>
      <c r="M4" s="178" t="s">
        <v>138</v>
      </c>
      <c r="N4" s="178" t="s">
        <v>142</v>
      </c>
      <c r="O4" s="178" t="s">
        <v>143</v>
      </c>
      <c r="P4" s="178" t="s">
        <v>144</v>
      </c>
      <c r="Q4" s="178" t="s">
        <v>145</v>
      </c>
    </row>
    <row r="5" spans="1:17" ht="15.75" x14ac:dyDescent="0.25">
      <c r="A5" s="268"/>
      <c r="B5" s="26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</row>
    <row r="6" spans="1:17" ht="15.75" customHeight="1" x14ac:dyDescent="0.25">
      <c r="A6" s="268"/>
      <c r="B6" s="268"/>
      <c r="C6" s="158">
        <v>61</v>
      </c>
      <c r="D6" s="158">
        <v>62</v>
      </c>
      <c r="E6" s="158">
        <v>63</v>
      </c>
      <c r="F6" s="158">
        <v>64</v>
      </c>
      <c r="G6" s="158">
        <v>65</v>
      </c>
      <c r="H6" s="158">
        <v>66</v>
      </c>
      <c r="I6" s="158">
        <v>67</v>
      </c>
      <c r="J6" s="158">
        <v>68</v>
      </c>
      <c r="K6" s="158">
        <v>69</v>
      </c>
      <c r="L6" s="158">
        <v>70</v>
      </c>
      <c r="M6" s="158">
        <v>71</v>
      </c>
      <c r="N6" s="158">
        <v>72</v>
      </c>
      <c r="O6" s="158">
        <v>73</v>
      </c>
      <c r="P6" s="158">
        <v>74</v>
      </c>
      <c r="Q6" s="158">
        <v>75</v>
      </c>
    </row>
    <row r="7" spans="1:17" ht="15.75" x14ac:dyDescent="0.25">
      <c r="A7" s="30"/>
      <c r="B7" s="55" t="s">
        <v>174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16.5" x14ac:dyDescent="0.25">
      <c r="A8" s="30" t="s">
        <v>56</v>
      </c>
      <c r="B8" s="30" t="s">
        <v>175</v>
      </c>
      <c r="C8" s="44">
        <v>2</v>
      </c>
      <c r="D8" s="44">
        <v>3</v>
      </c>
      <c r="E8" s="44">
        <v>5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2</v>
      </c>
      <c r="P8" s="44">
        <v>3</v>
      </c>
      <c r="Q8" s="44">
        <v>5</v>
      </c>
    </row>
    <row r="9" spans="1:17" ht="16.5" customHeight="1" x14ac:dyDescent="0.25">
      <c r="A9" s="30" t="s">
        <v>58</v>
      </c>
      <c r="B9" s="30" t="s">
        <v>176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</row>
    <row r="10" spans="1:17" ht="16.5" x14ac:dyDescent="0.25">
      <c r="A10" s="30" t="s">
        <v>60</v>
      </c>
      <c r="B10" s="30" t="s">
        <v>177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</row>
    <row r="11" spans="1:17" ht="33" x14ac:dyDescent="0.25">
      <c r="A11" s="40" t="s">
        <v>62</v>
      </c>
      <c r="B11" s="40" t="s">
        <v>178</v>
      </c>
      <c r="C11" s="44">
        <v>6</v>
      </c>
      <c r="D11" s="44">
        <v>5</v>
      </c>
      <c r="E11" s="44">
        <v>11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6</v>
      </c>
      <c r="P11" s="44">
        <v>5</v>
      </c>
      <c r="Q11" s="44">
        <v>11</v>
      </c>
    </row>
    <row r="12" spans="1:17" ht="16.5" x14ac:dyDescent="0.25">
      <c r="A12" s="40"/>
      <c r="B12" s="40" t="s">
        <v>179</v>
      </c>
      <c r="C12" s="162">
        <v>8</v>
      </c>
      <c r="D12" s="162">
        <v>8</v>
      </c>
      <c r="E12" s="162">
        <v>16</v>
      </c>
      <c r="F12" s="162">
        <v>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8</v>
      </c>
      <c r="P12" s="162">
        <v>8</v>
      </c>
      <c r="Q12" s="46">
        <v>16</v>
      </c>
    </row>
    <row r="13" spans="1:17" ht="16.5" customHeight="1" x14ac:dyDescent="0.3">
      <c r="A13" s="73">
        <v>17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75"/>
    </row>
    <row r="17" spans="13:15" ht="16.5" x14ac:dyDescent="0.3">
      <c r="M17" s="185" t="s">
        <v>264</v>
      </c>
      <c r="N17" s="185"/>
      <c r="O17" s="185"/>
    </row>
    <row r="18" spans="13:15" ht="16.5" x14ac:dyDescent="0.3">
      <c r="M18" s="272" t="s">
        <v>265</v>
      </c>
      <c r="N18" s="272"/>
      <c r="O18" s="272"/>
    </row>
  </sheetData>
  <mergeCells count="11">
    <mergeCell ref="C2:P2"/>
    <mergeCell ref="O3:P3"/>
    <mergeCell ref="M17:O17"/>
    <mergeCell ref="M18:O18"/>
    <mergeCell ref="B2:B6"/>
    <mergeCell ref="A2:A6"/>
    <mergeCell ref="C3:E3"/>
    <mergeCell ref="F3:H3"/>
    <mergeCell ref="I3:K3"/>
    <mergeCell ref="L3:N3"/>
    <mergeCell ref="A1:Q1"/>
  </mergeCells>
  <pageMargins left="0.7" right="0.7" top="0.75" bottom="0.75" header="0.3" footer="0.3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SheetLayoutView="120" workbookViewId="0">
      <selection activeCell="I25" sqref="I25"/>
    </sheetView>
  </sheetViews>
  <sheetFormatPr defaultRowHeight="15" x14ac:dyDescent="0.25"/>
  <cols>
    <col min="1" max="1" width="7.5703125" customWidth="1"/>
    <col min="2" max="2" width="23.42578125" customWidth="1"/>
    <col min="3" max="3" width="9.28515625" bestFit="1" customWidth="1"/>
    <col min="4" max="4" width="10.28515625" customWidth="1"/>
    <col min="5" max="5" width="8.7109375" customWidth="1"/>
    <col min="6" max="6" width="9.28515625" bestFit="1" customWidth="1"/>
    <col min="7" max="7" width="9.42578125" bestFit="1" customWidth="1"/>
    <col min="8" max="8" width="9.140625" customWidth="1"/>
    <col min="9" max="9" width="9.42578125" bestFit="1" customWidth="1"/>
    <col min="10" max="10" width="10.42578125" customWidth="1"/>
    <col min="11" max="11" width="9.28515625" bestFit="1" customWidth="1"/>
    <col min="12" max="12" width="11.42578125" customWidth="1"/>
    <col min="13" max="13" width="10.42578125" customWidth="1"/>
    <col min="14" max="14" width="8.42578125" customWidth="1"/>
    <col min="15" max="15" width="10.5703125" customWidth="1"/>
  </cols>
  <sheetData>
    <row r="1" spans="1:15" ht="15.75" x14ac:dyDescent="0.3">
      <c r="A1" s="190" t="s">
        <v>287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15" customHeight="1" x14ac:dyDescent="0.25">
      <c r="A2" s="194" t="s">
        <v>82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</row>
    <row r="3" spans="1:15" ht="17.25" customHeight="1" x14ac:dyDescent="0.25">
      <c r="A3" s="53" t="s">
        <v>43</v>
      </c>
      <c r="B3" s="53" t="s">
        <v>44</v>
      </c>
      <c r="C3" s="197" t="s">
        <v>83</v>
      </c>
      <c r="D3" s="198"/>
      <c r="E3" s="198"/>
      <c r="F3" s="198"/>
      <c r="G3" s="198"/>
      <c r="H3" s="199"/>
      <c r="I3" s="197" t="s">
        <v>84</v>
      </c>
      <c r="J3" s="198"/>
      <c r="K3" s="198"/>
      <c r="L3" s="198"/>
      <c r="M3" s="198"/>
      <c r="N3" s="198"/>
      <c r="O3" s="199"/>
    </row>
    <row r="4" spans="1:15" ht="17.25" customHeight="1" x14ac:dyDescent="0.25">
      <c r="A4" s="53"/>
      <c r="B4" s="53"/>
      <c r="C4" s="187" t="s">
        <v>85</v>
      </c>
      <c r="D4" s="187" t="s">
        <v>90</v>
      </c>
      <c r="E4" s="187" t="s">
        <v>91</v>
      </c>
      <c r="F4" s="187" t="s">
        <v>92</v>
      </c>
      <c r="G4" s="187" t="s">
        <v>86</v>
      </c>
      <c r="H4" s="187" t="s">
        <v>87</v>
      </c>
      <c r="I4" s="191" t="s">
        <v>88</v>
      </c>
      <c r="J4" s="192"/>
      <c r="K4" s="192"/>
      <c r="L4" s="193"/>
      <c r="M4" s="191" t="s">
        <v>89</v>
      </c>
      <c r="N4" s="192"/>
      <c r="O4" s="193"/>
    </row>
    <row r="5" spans="1:15" ht="17.25" customHeight="1" x14ac:dyDescent="0.25">
      <c r="A5" s="53"/>
      <c r="B5" s="53"/>
      <c r="C5" s="188"/>
      <c r="D5" s="188"/>
      <c r="E5" s="188"/>
      <c r="F5" s="188"/>
      <c r="G5" s="188"/>
      <c r="H5" s="188"/>
      <c r="I5" s="187" t="s">
        <v>93</v>
      </c>
      <c r="J5" s="187" t="s">
        <v>94</v>
      </c>
      <c r="K5" s="187" t="s">
        <v>95</v>
      </c>
      <c r="L5" s="187" t="s">
        <v>96</v>
      </c>
      <c r="M5" s="191" t="s">
        <v>97</v>
      </c>
      <c r="N5" s="192"/>
      <c r="O5" s="193"/>
    </row>
    <row r="6" spans="1:15" ht="76.5" customHeight="1" x14ac:dyDescent="0.25">
      <c r="A6" s="53"/>
      <c r="B6" s="53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30" t="s">
        <v>98</v>
      </c>
      <c r="N6" s="30" t="s">
        <v>99</v>
      </c>
      <c r="O6" s="30" t="s">
        <v>100</v>
      </c>
    </row>
    <row r="7" spans="1:15" ht="17.25" customHeight="1" x14ac:dyDescent="0.25">
      <c r="A7" s="30"/>
      <c r="B7" s="30"/>
      <c r="C7" s="54">
        <v>23</v>
      </c>
      <c r="D7" s="54">
        <v>24</v>
      </c>
      <c r="E7" s="54">
        <v>25</v>
      </c>
      <c r="F7" s="54">
        <v>26</v>
      </c>
      <c r="G7" s="54">
        <v>27</v>
      </c>
      <c r="H7" s="54">
        <v>28</v>
      </c>
      <c r="I7" s="54">
        <v>29</v>
      </c>
      <c r="J7" s="54">
        <v>30</v>
      </c>
      <c r="K7" s="54">
        <v>31</v>
      </c>
      <c r="L7" s="54">
        <v>32</v>
      </c>
      <c r="M7" s="54">
        <v>33</v>
      </c>
      <c r="N7" s="54">
        <v>34</v>
      </c>
      <c r="O7" s="54">
        <v>35</v>
      </c>
    </row>
    <row r="8" spans="1:15" ht="17.25" customHeight="1" x14ac:dyDescent="0.3">
      <c r="A8" s="30"/>
      <c r="B8" s="55" t="s">
        <v>55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</row>
    <row r="9" spans="1:15" ht="17.25" customHeight="1" x14ac:dyDescent="0.3">
      <c r="A9" s="30" t="s">
        <v>56</v>
      </c>
      <c r="B9" s="30" t="s">
        <v>57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</row>
    <row r="10" spans="1:15" ht="17.25" customHeight="1" x14ac:dyDescent="0.3">
      <c r="A10" s="30" t="s">
        <v>58</v>
      </c>
      <c r="B10" s="30" t="s">
        <v>59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</row>
    <row r="11" spans="1:15" ht="17.25" customHeight="1" x14ac:dyDescent="0.3">
      <c r="A11" s="30" t="s">
        <v>60</v>
      </c>
      <c r="B11" s="30" t="s">
        <v>61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</row>
    <row r="12" spans="1:15" ht="17.25" customHeight="1" x14ac:dyDescent="0.3">
      <c r="A12" s="30" t="s">
        <v>62</v>
      </c>
      <c r="B12" s="30" t="s">
        <v>63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</row>
    <row r="13" spans="1:15" ht="17.25" customHeight="1" x14ac:dyDescent="0.3">
      <c r="A13" s="30" t="s">
        <v>64</v>
      </c>
      <c r="B13" s="30" t="s">
        <v>65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</row>
    <row r="14" spans="1:15" ht="17.25" customHeight="1" x14ac:dyDescent="0.3">
      <c r="A14" s="30" t="s">
        <v>66</v>
      </c>
      <c r="B14" s="30" t="s">
        <v>67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</row>
    <row r="15" spans="1:15" ht="17.25" customHeight="1" x14ac:dyDescent="0.3">
      <c r="A15" s="30" t="s">
        <v>68</v>
      </c>
      <c r="B15" s="30" t="s">
        <v>69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</row>
    <row r="16" spans="1:15" ht="17.25" customHeight="1" x14ac:dyDescent="0.3">
      <c r="A16" s="30" t="s">
        <v>70</v>
      </c>
      <c r="B16" s="30" t="s">
        <v>71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ht="17.25" customHeight="1" x14ac:dyDescent="0.3">
      <c r="A17" s="30" t="s">
        <v>72</v>
      </c>
      <c r="B17" s="30" t="s">
        <v>73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</row>
    <row r="18" spans="1:15" ht="17.25" customHeight="1" x14ac:dyDescent="0.3">
      <c r="A18" s="30"/>
      <c r="B18" s="55" t="s">
        <v>74</v>
      </c>
      <c r="C18" s="25">
        <f t="shared" ref="C18:O18" si="0">SUM(C8:C17)</f>
        <v>0</v>
      </c>
      <c r="D18" s="25">
        <f t="shared" si="0"/>
        <v>0</v>
      </c>
      <c r="E18" s="25">
        <f t="shared" si="0"/>
        <v>0</v>
      </c>
      <c r="F18" s="25">
        <f t="shared" si="0"/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5">
        <f t="shared" si="0"/>
        <v>0</v>
      </c>
      <c r="L18" s="25">
        <f t="shared" si="0"/>
        <v>0</v>
      </c>
      <c r="M18" s="25">
        <f t="shared" si="0"/>
        <v>0</v>
      </c>
      <c r="N18" s="25">
        <f t="shared" si="0"/>
        <v>0</v>
      </c>
      <c r="O18" s="25">
        <f t="shared" si="0"/>
        <v>0</v>
      </c>
    </row>
    <row r="19" spans="1:15" ht="17.25" customHeight="1" x14ac:dyDescent="0.3">
      <c r="A19" s="30"/>
      <c r="B19" s="55" t="s">
        <v>75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</row>
    <row r="20" spans="1:15" ht="17.25" customHeight="1" x14ac:dyDescent="0.3">
      <c r="A20" s="30" t="s">
        <v>56</v>
      </c>
      <c r="B20" s="30" t="s">
        <v>76</v>
      </c>
      <c r="C20" s="24">
        <v>22.51</v>
      </c>
      <c r="D20" s="24">
        <v>1.4</v>
      </c>
      <c r="E20" s="24">
        <v>0.9</v>
      </c>
      <c r="F20" s="174">
        <f>C20+D20-E20</f>
        <v>23.01</v>
      </c>
      <c r="G20" s="174">
        <v>33.39</v>
      </c>
      <c r="H20" s="174">
        <v>56.4</v>
      </c>
      <c r="I20" s="174">
        <v>45.28</v>
      </c>
      <c r="J20" s="174">
        <v>1.29</v>
      </c>
      <c r="K20" s="174">
        <v>0</v>
      </c>
      <c r="L20" s="174">
        <v>46.57</v>
      </c>
      <c r="M20" s="174">
        <v>141.68</v>
      </c>
      <c r="N20" s="25">
        <v>0</v>
      </c>
      <c r="O20" s="174">
        <f>M20+N20</f>
        <v>141.68</v>
      </c>
    </row>
    <row r="21" spans="1:15" ht="17.25" customHeight="1" x14ac:dyDescent="0.3">
      <c r="A21" s="30" t="s">
        <v>58</v>
      </c>
      <c r="B21" s="30" t="s">
        <v>77</v>
      </c>
      <c r="C21" s="24">
        <v>13</v>
      </c>
      <c r="D21" s="25">
        <v>0</v>
      </c>
      <c r="E21" s="24">
        <v>0.8</v>
      </c>
      <c r="F21" s="24">
        <v>12.2</v>
      </c>
      <c r="G21" s="25">
        <v>0</v>
      </c>
      <c r="H21" s="174">
        <v>12.2</v>
      </c>
      <c r="I21" s="174">
        <v>42.67</v>
      </c>
      <c r="J21" s="174">
        <v>0</v>
      </c>
      <c r="K21" s="174">
        <v>5.34</v>
      </c>
      <c r="L21" s="174">
        <v>37.33</v>
      </c>
      <c r="M21" s="174">
        <v>119.14</v>
      </c>
      <c r="N21" s="25">
        <v>0</v>
      </c>
      <c r="O21" s="174">
        <f>M21+N21</f>
        <v>119.14</v>
      </c>
    </row>
    <row r="22" spans="1:15" ht="17.25" customHeight="1" x14ac:dyDescent="0.3">
      <c r="A22" s="30" t="s">
        <v>64</v>
      </c>
      <c r="B22" s="30" t="s">
        <v>78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</row>
    <row r="23" spans="1:15" ht="17.25" customHeight="1" x14ac:dyDescent="0.3">
      <c r="A23" s="30"/>
      <c r="B23" s="55" t="s">
        <v>74</v>
      </c>
      <c r="C23" s="24">
        <f>SUM(C20:C22)</f>
        <v>35.510000000000005</v>
      </c>
      <c r="D23" s="24">
        <f>SUM(D20:D22)</f>
        <v>1.4</v>
      </c>
      <c r="E23" s="24">
        <f>SUM(E20:E22)</f>
        <v>1.7000000000000002</v>
      </c>
      <c r="F23" s="174">
        <f>C23+D23-E23</f>
        <v>35.21</v>
      </c>
      <c r="G23" s="174">
        <f t="shared" ref="G23:M23" si="1">SUM(G20:G22)</f>
        <v>33.39</v>
      </c>
      <c r="H23" s="174">
        <f t="shared" si="1"/>
        <v>68.599999999999994</v>
      </c>
      <c r="I23" s="174">
        <f t="shared" si="1"/>
        <v>87.95</v>
      </c>
      <c r="J23" s="174">
        <f t="shared" si="1"/>
        <v>1.29</v>
      </c>
      <c r="K23" s="174">
        <f t="shared" si="1"/>
        <v>5.34</v>
      </c>
      <c r="L23" s="174">
        <f t="shared" si="1"/>
        <v>83.9</v>
      </c>
      <c r="M23" s="174">
        <f t="shared" si="1"/>
        <v>260.82</v>
      </c>
      <c r="N23" s="25">
        <f t="shared" ref="N23" si="2">SUM(N20:N22)</f>
        <v>0</v>
      </c>
      <c r="O23" s="174">
        <f>M23+N23</f>
        <v>260.82</v>
      </c>
    </row>
    <row r="24" spans="1:15" ht="19.5" customHeight="1" x14ac:dyDescent="0.3">
      <c r="A24" s="30"/>
      <c r="B24" s="55" t="s">
        <v>79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</row>
    <row r="25" spans="1:15" ht="16.5" x14ac:dyDescent="0.3">
      <c r="K25" s="185" t="s">
        <v>81</v>
      </c>
      <c r="L25" s="185"/>
      <c r="M25" s="185"/>
    </row>
    <row r="26" spans="1:15" ht="16.5" customHeight="1" x14ac:dyDescent="0.3">
      <c r="K26" s="185" t="s">
        <v>80</v>
      </c>
      <c r="L26" s="185"/>
      <c r="M26" s="185"/>
    </row>
  </sheetData>
  <mergeCells count="19">
    <mergeCell ref="J5:J6"/>
    <mergeCell ref="C4:C6"/>
    <mergeCell ref="D4:D6"/>
    <mergeCell ref="K25:M25"/>
    <mergeCell ref="K26:M26"/>
    <mergeCell ref="E4:E6"/>
    <mergeCell ref="F4:F6"/>
    <mergeCell ref="A1:O1"/>
    <mergeCell ref="K5:K6"/>
    <mergeCell ref="L5:L6"/>
    <mergeCell ref="M5:O5"/>
    <mergeCell ref="M4:O4"/>
    <mergeCell ref="G4:G6"/>
    <mergeCell ref="A2:O2"/>
    <mergeCell ref="C3:H3"/>
    <mergeCell ref="I3:O3"/>
    <mergeCell ref="H4:H6"/>
    <mergeCell ref="I4:L4"/>
    <mergeCell ref="I5:I6"/>
  </mergeCells>
  <pageMargins left="0.7" right="0.7" top="0.75" bottom="0.75" header="0.3" footer="0.3"/>
  <pageSetup paperSize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Layout" topLeftCell="A19" workbookViewId="0">
      <selection activeCell="H8" sqref="H8"/>
    </sheetView>
  </sheetViews>
  <sheetFormatPr defaultRowHeight="15" x14ac:dyDescent="0.25"/>
  <cols>
    <col min="1" max="1" width="6.42578125" customWidth="1"/>
    <col min="2" max="2" width="26.140625" customWidth="1"/>
    <col min="3" max="3" width="10.28515625" customWidth="1"/>
    <col min="4" max="4" width="9.5703125" customWidth="1"/>
    <col min="5" max="5" width="9.28515625" customWidth="1"/>
    <col min="6" max="6" width="7.85546875" customWidth="1"/>
    <col min="7" max="7" width="8.85546875" customWidth="1"/>
    <col min="9" max="9" width="8.42578125" customWidth="1"/>
    <col min="10" max="10" width="9.85546875" customWidth="1"/>
    <col min="13" max="13" width="10.42578125" customWidth="1"/>
    <col min="14" max="14" width="11" customWidth="1"/>
    <col min="15" max="15" width="10.28515625" customWidth="1"/>
    <col min="16" max="16" width="13.140625" customWidth="1"/>
    <col min="17" max="17" width="12.28515625" customWidth="1"/>
    <col min="18" max="18" width="18" customWidth="1"/>
  </cols>
  <sheetData>
    <row r="1" spans="1:18" ht="15.75" x14ac:dyDescent="0.3">
      <c r="A1" s="206" t="s">
        <v>284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8"/>
    </row>
    <row r="2" spans="1:18" ht="17.25" customHeight="1" x14ac:dyDescent="0.3">
      <c r="A2" s="83" t="s">
        <v>112</v>
      </c>
      <c r="B2" s="83" t="s">
        <v>44</v>
      </c>
      <c r="C2" s="216" t="s">
        <v>182</v>
      </c>
      <c r="D2" s="217"/>
      <c r="E2" s="217"/>
      <c r="F2" s="217"/>
      <c r="G2" s="217"/>
      <c r="H2" s="217"/>
      <c r="I2" s="217"/>
      <c r="J2" s="104"/>
      <c r="K2" s="65" t="s">
        <v>183</v>
      </c>
      <c r="L2" s="65"/>
      <c r="M2" s="65" t="s">
        <v>184</v>
      </c>
      <c r="N2" s="65"/>
      <c r="O2" s="65"/>
      <c r="P2" s="12"/>
      <c r="Q2" s="12"/>
      <c r="R2" s="13"/>
    </row>
    <row r="3" spans="1:18" s="6" customFormat="1" ht="18" customHeight="1" x14ac:dyDescent="0.25">
      <c r="A3" s="84"/>
      <c r="B3" s="84"/>
      <c r="C3" s="197" t="s">
        <v>185</v>
      </c>
      <c r="D3" s="198"/>
      <c r="E3" s="199"/>
      <c r="F3" s="216" t="s">
        <v>197</v>
      </c>
      <c r="G3" s="217"/>
      <c r="H3" s="217"/>
      <c r="I3" s="218"/>
      <c r="J3" s="223" t="s">
        <v>186</v>
      </c>
      <c r="K3" s="223" t="s">
        <v>187</v>
      </c>
      <c r="L3" s="223" t="s">
        <v>188</v>
      </c>
      <c r="M3" s="223" t="s">
        <v>189</v>
      </c>
      <c r="N3" s="223" t="s">
        <v>190</v>
      </c>
      <c r="O3" s="223" t="s">
        <v>191</v>
      </c>
      <c r="P3"/>
      <c r="Q3"/>
      <c r="R3"/>
    </row>
    <row r="4" spans="1:18" ht="63.75" customHeight="1" x14ac:dyDescent="0.25">
      <c r="A4" s="85"/>
      <c r="B4" s="85"/>
      <c r="C4" s="85" t="s">
        <v>192</v>
      </c>
      <c r="D4" s="85" t="s">
        <v>193</v>
      </c>
      <c r="E4" s="85" t="s">
        <v>74</v>
      </c>
      <c r="F4" s="85" t="s">
        <v>194</v>
      </c>
      <c r="G4" s="85" t="s">
        <v>195</v>
      </c>
      <c r="H4" s="64" t="s">
        <v>196</v>
      </c>
      <c r="I4" s="64" t="s">
        <v>74</v>
      </c>
      <c r="J4" s="201"/>
      <c r="K4" s="201"/>
      <c r="L4" s="201"/>
      <c r="M4" s="201"/>
      <c r="N4" s="201"/>
      <c r="O4" s="201"/>
    </row>
    <row r="5" spans="1:18" ht="16.5" customHeight="1" x14ac:dyDescent="0.25">
      <c r="A5" s="86"/>
      <c r="B5" s="86"/>
      <c r="C5" s="44">
        <v>76</v>
      </c>
      <c r="D5" s="44">
        <v>77</v>
      </c>
      <c r="E5" s="44">
        <v>78</v>
      </c>
      <c r="F5" s="44">
        <v>79</v>
      </c>
      <c r="G5" s="44">
        <v>80</v>
      </c>
      <c r="H5" s="44">
        <v>81</v>
      </c>
      <c r="I5" s="44">
        <v>82</v>
      </c>
      <c r="J5" s="44">
        <v>83</v>
      </c>
      <c r="K5" s="44">
        <v>84</v>
      </c>
      <c r="L5" s="44">
        <v>85</v>
      </c>
      <c r="M5" s="44">
        <v>86</v>
      </c>
      <c r="N5" s="105">
        <v>87</v>
      </c>
      <c r="O5" s="105">
        <v>88</v>
      </c>
    </row>
    <row r="6" spans="1:18" ht="16.5" x14ac:dyDescent="0.25">
      <c r="A6" s="80"/>
      <c r="B6" s="81" t="s">
        <v>174</v>
      </c>
      <c r="C6" s="81"/>
      <c r="D6" s="81"/>
      <c r="E6" s="81"/>
      <c r="F6" s="81"/>
      <c r="G6" s="81"/>
      <c r="H6" s="40"/>
      <c r="I6" s="40"/>
      <c r="J6" s="40"/>
      <c r="K6" s="40"/>
      <c r="L6" s="40"/>
      <c r="M6" s="40"/>
      <c r="N6" s="40"/>
      <c r="O6" s="40"/>
    </row>
    <row r="7" spans="1:18" ht="19.5" x14ac:dyDescent="0.25">
      <c r="A7" s="72" t="s">
        <v>56</v>
      </c>
      <c r="B7" s="72" t="s">
        <v>175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</row>
    <row r="8" spans="1:18" ht="19.5" customHeight="1" x14ac:dyDescent="0.25">
      <c r="A8" s="72" t="s">
        <v>58</v>
      </c>
      <c r="B8" s="72" t="s">
        <v>176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</row>
    <row r="9" spans="1:18" ht="19.5" x14ac:dyDescent="0.25">
      <c r="A9" s="72" t="s">
        <v>60</v>
      </c>
      <c r="B9" s="72" t="s">
        <v>177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</row>
    <row r="10" spans="1:18" ht="39" x14ac:dyDescent="0.25">
      <c r="A10" s="72" t="s">
        <v>62</v>
      </c>
      <c r="B10" s="72" t="s">
        <v>178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</row>
    <row r="11" spans="1:18" ht="19.5" x14ac:dyDescent="0.25">
      <c r="A11" s="72"/>
      <c r="B11" s="106" t="s">
        <v>74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</row>
    <row r="12" spans="1:18" x14ac:dyDescent="0.25">
      <c r="A12" s="107">
        <v>18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7" spans="12:14" ht="16.5" x14ac:dyDescent="0.3">
      <c r="L17" s="185" t="s">
        <v>264</v>
      </c>
      <c r="M17" s="185"/>
      <c r="N17" s="185"/>
    </row>
    <row r="18" spans="12:14" ht="16.5" x14ac:dyDescent="0.3">
      <c r="L18" s="272" t="s">
        <v>265</v>
      </c>
      <c r="M18" s="272"/>
      <c r="N18" s="272"/>
    </row>
  </sheetData>
  <mergeCells count="12">
    <mergeCell ref="O3:O4"/>
    <mergeCell ref="J3:J4"/>
    <mergeCell ref="A1:P1"/>
    <mergeCell ref="L17:N17"/>
    <mergeCell ref="L18:N18"/>
    <mergeCell ref="C2:I2"/>
    <mergeCell ref="C3:E3"/>
    <mergeCell ref="F3:I3"/>
    <mergeCell ref="K3:K4"/>
    <mergeCell ref="L3:L4"/>
    <mergeCell ref="M3:M4"/>
    <mergeCell ref="N3:N4"/>
  </mergeCells>
  <pageMargins left="0.7" right="0.7" top="0.75" bottom="0.75" header="0.3" footer="0.3"/>
  <pageSetup paperSize="5" orientation="landscape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Layout" workbookViewId="0">
      <selection activeCell="E10" sqref="E10"/>
    </sheetView>
  </sheetViews>
  <sheetFormatPr defaultRowHeight="15" x14ac:dyDescent="0.25"/>
  <cols>
    <col min="1" max="1" width="5.42578125" customWidth="1"/>
    <col min="2" max="2" width="23.28515625" customWidth="1"/>
    <col min="3" max="4" width="8" customWidth="1"/>
    <col min="5" max="5" width="11.28515625" customWidth="1"/>
    <col min="6" max="6" width="6.85546875" customWidth="1"/>
    <col min="7" max="7" width="5.7109375" customWidth="1"/>
    <col min="8" max="8" width="8.140625" customWidth="1"/>
    <col min="9" max="9" width="6.42578125" customWidth="1"/>
    <col min="10" max="10" width="7" customWidth="1"/>
    <col min="12" max="12" width="5" customWidth="1"/>
    <col min="13" max="13" width="6.42578125" customWidth="1"/>
    <col min="15" max="15" width="11.140625" customWidth="1"/>
    <col min="16" max="16" width="10.42578125" customWidth="1"/>
    <col min="17" max="17" width="10.140625" customWidth="1"/>
    <col min="18" max="18" width="8.140625" customWidth="1"/>
  </cols>
  <sheetData>
    <row r="1" spans="1:18" s="152" customFormat="1" ht="15.75" x14ac:dyDescent="0.3">
      <c r="A1" s="206" t="s">
        <v>284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</row>
    <row r="2" spans="1:18" ht="17.25" customHeight="1" x14ac:dyDescent="0.25">
      <c r="A2" s="216" t="s">
        <v>147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8"/>
      <c r="R2" s="223" t="s">
        <v>198</v>
      </c>
    </row>
    <row r="3" spans="1:18" ht="15" customHeight="1" x14ac:dyDescent="0.25">
      <c r="A3" s="235" t="s">
        <v>112</v>
      </c>
      <c r="B3" s="235" t="s">
        <v>44</v>
      </c>
      <c r="C3" s="211" t="s">
        <v>199</v>
      </c>
      <c r="D3" s="211" t="s">
        <v>156</v>
      </c>
      <c r="E3" s="223" t="s">
        <v>200</v>
      </c>
      <c r="F3" s="216" t="s">
        <v>150</v>
      </c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  <c r="R3" s="200"/>
    </row>
    <row r="4" spans="1:18" ht="18.75" customHeight="1" x14ac:dyDescent="0.25">
      <c r="A4" s="237"/>
      <c r="B4" s="237"/>
      <c r="C4" s="211"/>
      <c r="D4" s="211"/>
      <c r="E4" s="200"/>
      <c r="F4" s="216" t="s">
        <v>151</v>
      </c>
      <c r="G4" s="217"/>
      <c r="H4" s="218"/>
      <c r="I4" s="216" t="s">
        <v>152</v>
      </c>
      <c r="J4" s="217"/>
      <c r="K4" s="218"/>
      <c r="L4" s="216" t="s">
        <v>153</v>
      </c>
      <c r="M4" s="217"/>
      <c r="N4" s="218"/>
      <c r="O4" s="216" t="s">
        <v>154</v>
      </c>
      <c r="P4" s="217"/>
      <c r="Q4" s="218"/>
      <c r="R4" s="200"/>
    </row>
    <row r="5" spans="1:18" ht="72" customHeight="1" x14ac:dyDescent="0.25">
      <c r="A5" s="237"/>
      <c r="B5" s="237"/>
      <c r="C5" s="211"/>
      <c r="D5" s="211"/>
      <c r="E5" s="200"/>
      <c r="F5" s="65" t="s">
        <v>158</v>
      </c>
      <c r="G5" s="65" t="s">
        <v>159</v>
      </c>
      <c r="H5" s="65" t="s">
        <v>160</v>
      </c>
      <c r="I5" s="65" t="s">
        <v>158</v>
      </c>
      <c r="J5" s="65" t="s">
        <v>159</v>
      </c>
      <c r="K5" s="65" t="s">
        <v>161</v>
      </c>
      <c r="L5" s="65" t="s">
        <v>158</v>
      </c>
      <c r="M5" s="65" t="s">
        <v>159</v>
      </c>
      <c r="N5" s="65" t="s">
        <v>162</v>
      </c>
      <c r="O5" s="65" t="s">
        <v>164</v>
      </c>
      <c r="P5" s="65" t="s">
        <v>165</v>
      </c>
      <c r="Q5" s="65" t="s">
        <v>163</v>
      </c>
      <c r="R5" s="200"/>
    </row>
    <row r="6" spans="1:18" ht="34.5" hidden="1" customHeight="1" x14ac:dyDescent="0.25">
      <c r="A6" s="237"/>
      <c r="B6" s="237"/>
      <c r="C6" s="109">
        <v>89</v>
      </c>
      <c r="D6" s="109">
        <v>90</v>
      </c>
      <c r="E6" s="109">
        <v>91</v>
      </c>
      <c r="F6" s="109">
        <v>92</v>
      </c>
      <c r="G6" s="109">
        <v>93</v>
      </c>
      <c r="H6" s="109">
        <v>94</v>
      </c>
      <c r="I6" s="109">
        <v>95</v>
      </c>
      <c r="J6" s="109">
        <v>96</v>
      </c>
      <c r="K6" s="109">
        <v>97</v>
      </c>
      <c r="L6" s="109">
        <v>98</v>
      </c>
      <c r="M6" s="109">
        <v>99</v>
      </c>
      <c r="N6" s="109">
        <v>100</v>
      </c>
      <c r="O6" s="109">
        <v>101</v>
      </c>
      <c r="P6" s="109">
        <v>102</v>
      </c>
      <c r="Q6" s="109">
        <v>103</v>
      </c>
      <c r="R6" s="110">
        <v>104</v>
      </c>
    </row>
    <row r="7" spans="1:18" ht="18.75" customHeight="1" x14ac:dyDescent="0.25">
      <c r="A7" s="236"/>
      <c r="B7" s="236"/>
      <c r="C7" s="116">
        <v>89</v>
      </c>
      <c r="D7" s="116">
        <v>90</v>
      </c>
      <c r="E7" s="116">
        <v>91</v>
      </c>
      <c r="F7" s="79">
        <v>92</v>
      </c>
      <c r="G7" s="79">
        <v>93</v>
      </c>
      <c r="H7" s="79">
        <v>94</v>
      </c>
      <c r="I7" s="79">
        <v>95</v>
      </c>
      <c r="J7" s="79">
        <v>96</v>
      </c>
      <c r="K7" s="79">
        <v>97</v>
      </c>
      <c r="L7" s="79">
        <v>98</v>
      </c>
      <c r="M7" s="79">
        <v>99</v>
      </c>
      <c r="N7" s="79">
        <v>100</v>
      </c>
      <c r="O7" s="79">
        <v>101</v>
      </c>
      <c r="P7" s="79">
        <v>102</v>
      </c>
      <c r="Q7" s="79">
        <v>103</v>
      </c>
      <c r="R7" s="79">
        <v>104</v>
      </c>
    </row>
    <row r="8" spans="1:18" ht="16.5" customHeight="1" x14ac:dyDescent="0.25">
      <c r="A8" s="64"/>
      <c r="B8" s="64" t="s">
        <v>174</v>
      </c>
      <c r="C8" s="111"/>
      <c r="D8" s="111"/>
      <c r="E8" s="111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1:18" ht="19.5" x14ac:dyDescent="0.3">
      <c r="A9" s="80" t="s">
        <v>56</v>
      </c>
      <c r="B9" s="69" t="s">
        <v>175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</row>
    <row r="10" spans="1:18" ht="21.75" x14ac:dyDescent="0.25">
      <c r="A10" s="112" t="s">
        <v>58</v>
      </c>
      <c r="B10" s="40" t="s">
        <v>176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</row>
    <row r="11" spans="1:18" ht="24.75" customHeight="1" x14ac:dyDescent="0.25">
      <c r="A11" s="112" t="s">
        <v>60</v>
      </c>
      <c r="B11" s="40" t="s">
        <v>177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</row>
    <row r="12" spans="1:18" ht="21.75" x14ac:dyDescent="0.25">
      <c r="A12" s="112" t="s">
        <v>62</v>
      </c>
      <c r="B12" s="40" t="s">
        <v>178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</row>
    <row r="13" spans="1:18" ht="21.75" x14ac:dyDescent="0.25">
      <c r="A13" s="112"/>
      <c r="B13" s="40" t="s">
        <v>179</v>
      </c>
      <c r="C13" s="71">
        <f t="shared" ref="C13:R13" si="0">SUM(C9:C12)</f>
        <v>0</v>
      </c>
      <c r="D13" s="71">
        <f t="shared" si="0"/>
        <v>0</v>
      </c>
      <c r="E13" s="71">
        <f t="shared" si="0"/>
        <v>0</v>
      </c>
      <c r="F13" s="71">
        <f t="shared" si="0"/>
        <v>0</v>
      </c>
      <c r="G13" s="71">
        <f t="shared" si="0"/>
        <v>0</v>
      </c>
      <c r="H13" s="71">
        <f t="shared" si="0"/>
        <v>0</v>
      </c>
      <c r="I13" s="71">
        <f t="shared" si="0"/>
        <v>0</v>
      </c>
      <c r="J13" s="71">
        <f t="shared" si="0"/>
        <v>0</v>
      </c>
      <c r="K13" s="71">
        <f t="shared" si="0"/>
        <v>0</v>
      </c>
      <c r="L13" s="71">
        <f t="shared" si="0"/>
        <v>0</v>
      </c>
      <c r="M13" s="71">
        <f t="shared" si="0"/>
        <v>0</v>
      </c>
      <c r="N13" s="71">
        <f t="shared" si="0"/>
        <v>0</v>
      </c>
      <c r="O13" s="71">
        <f t="shared" si="0"/>
        <v>0</v>
      </c>
      <c r="P13" s="71">
        <f t="shared" si="0"/>
        <v>0</v>
      </c>
      <c r="Q13" s="71">
        <f t="shared" si="0"/>
        <v>0</v>
      </c>
      <c r="R13" s="71">
        <f t="shared" si="0"/>
        <v>0</v>
      </c>
    </row>
    <row r="14" spans="1:18" ht="24.75" x14ac:dyDescent="0.25">
      <c r="A14" s="113"/>
      <c r="B14" s="114"/>
      <c r="C14" s="106"/>
      <c r="D14" s="106"/>
      <c r="E14" s="106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spans="1:18" ht="15.75" x14ac:dyDescent="0.3">
      <c r="A15" s="261">
        <v>19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3"/>
    </row>
    <row r="16" spans="1:18" ht="15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85" t="s">
        <v>264</v>
      </c>
      <c r="P20" s="185"/>
      <c r="Q20" s="185"/>
      <c r="R20" s="1"/>
    </row>
    <row r="21" spans="1:18" ht="16.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72" t="s">
        <v>285</v>
      </c>
      <c r="P21" s="272"/>
      <c r="Q21" s="272"/>
      <c r="R21" s="1"/>
    </row>
    <row r="22" spans="1:18" ht="15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</sheetData>
  <mergeCells count="16">
    <mergeCell ref="A1:R1"/>
    <mergeCell ref="O20:Q20"/>
    <mergeCell ref="O21:Q21"/>
    <mergeCell ref="B3:B7"/>
    <mergeCell ref="A3:A7"/>
    <mergeCell ref="C3:C5"/>
    <mergeCell ref="D3:D5"/>
    <mergeCell ref="E3:E5"/>
    <mergeCell ref="O4:Q4"/>
    <mergeCell ref="A15:R15"/>
    <mergeCell ref="A2:Q2"/>
    <mergeCell ref="F3:Q3"/>
    <mergeCell ref="F4:H4"/>
    <mergeCell ref="R2:R5"/>
    <mergeCell ref="I4:K4"/>
    <mergeCell ref="L4:N4"/>
  </mergeCells>
  <pageMargins left="0.7" right="0.7" top="0.75" bottom="0.75" header="0.3" footer="0.3"/>
  <pageSetup paperSize="5" orientation="landscape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Layout" topLeftCell="C19" zoomScaleNormal="120" workbookViewId="0">
      <selection activeCell="M26" sqref="M26"/>
    </sheetView>
  </sheetViews>
  <sheetFormatPr defaultRowHeight="15" x14ac:dyDescent="0.25"/>
  <cols>
    <col min="1" max="1" width="4.42578125" customWidth="1"/>
    <col min="2" max="2" width="27.7109375" customWidth="1"/>
    <col min="3" max="3" width="8.42578125" customWidth="1"/>
    <col min="4" max="4" width="8.7109375" customWidth="1"/>
    <col min="5" max="5" width="10.28515625" customWidth="1"/>
    <col min="6" max="6" width="11" customWidth="1"/>
    <col min="7" max="7" width="6.7109375" customWidth="1"/>
    <col min="8" max="8" width="5.7109375" customWidth="1"/>
    <col min="9" max="9" width="7.7109375" customWidth="1"/>
    <col min="10" max="10" width="5.85546875" customWidth="1"/>
    <col min="11" max="11" width="4.5703125" customWidth="1"/>
    <col min="12" max="12" width="9.140625" customWidth="1"/>
    <col min="13" max="13" width="6.42578125" customWidth="1"/>
    <col min="14" max="14" width="6" customWidth="1"/>
    <col min="16" max="16" width="8.85546875" customWidth="1"/>
  </cols>
  <sheetData>
    <row r="1" spans="1:18" x14ac:dyDescent="0.25">
      <c r="A1" s="278" t="s">
        <v>272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80"/>
    </row>
    <row r="2" spans="1:18" ht="15" customHeight="1" x14ac:dyDescent="0.25">
      <c r="A2" s="117" t="s">
        <v>112</v>
      </c>
      <c r="B2" s="117" t="s">
        <v>44</v>
      </c>
      <c r="C2" s="250" t="s">
        <v>45</v>
      </c>
      <c r="D2" s="251"/>
      <c r="E2" s="251"/>
      <c r="F2" s="252"/>
      <c r="G2" s="250" t="s">
        <v>46</v>
      </c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/>
    </row>
    <row r="3" spans="1:18" ht="53.25" customHeight="1" x14ac:dyDescent="0.25">
      <c r="A3" s="117"/>
      <c r="B3" s="117"/>
      <c r="C3" s="117" t="s">
        <v>47</v>
      </c>
      <c r="D3" s="117" t="s">
        <v>48</v>
      </c>
      <c r="E3" s="117" t="s">
        <v>166</v>
      </c>
      <c r="F3" s="117" t="s">
        <v>167</v>
      </c>
      <c r="G3" s="250" t="s">
        <v>51</v>
      </c>
      <c r="H3" s="251"/>
      <c r="I3" s="252"/>
      <c r="J3" s="250" t="s">
        <v>168</v>
      </c>
      <c r="K3" s="251"/>
      <c r="L3" s="252"/>
      <c r="M3" s="250" t="s">
        <v>53</v>
      </c>
      <c r="N3" s="251"/>
      <c r="O3" s="252"/>
      <c r="P3" s="250" t="s">
        <v>169</v>
      </c>
      <c r="Q3" s="251"/>
      <c r="R3" s="252"/>
    </row>
    <row r="4" spans="1:18" ht="16.5" customHeight="1" x14ac:dyDescent="0.25">
      <c r="A4" s="117"/>
      <c r="B4" s="117"/>
      <c r="C4" s="117"/>
      <c r="D4" s="117"/>
      <c r="E4" s="117"/>
      <c r="F4" s="117"/>
      <c r="G4" s="117" t="s">
        <v>137</v>
      </c>
      <c r="H4" s="117" t="s">
        <v>138</v>
      </c>
      <c r="I4" s="117" t="s">
        <v>170</v>
      </c>
      <c r="J4" s="117" t="s">
        <v>137</v>
      </c>
      <c r="K4" s="117" t="s">
        <v>138</v>
      </c>
      <c r="L4" s="117" t="s">
        <v>171</v>
      </c>
      <c r="M4" s="117" t="s">
        <v>137</v>
      </c>
      <c r="N4" s="117" t="s">
        <v>138</v>
      </c>
      <c r="O4" s="117" t="s">
        <v>172</v>
      </c>
      <c r="P4" s="117" t="s">
        <v>137</v>
      </c>
      <c r="Q4" s="117" t="s">
        <v>138</v>
      </c>
      <c r="R4" s="117" t="s">
        <v>173</v>
      </c>
    </row>
    <row r="5" spans="1:18" x14ac:dyDescent="0.25">
      <c r="A5" s="118">
        <v>1</v>
      </c>
      <c r="B5" s="118">
        <v>2</v>
      </c>
      <c r="C5" s="118">
        <v>3</v>
      </c>
      <c r="D5" s="118">
        <v>4</v>
      </c>
      <c r="E5" s="118">
        <v>5</v>
      </c>
      <c r="F5" s="118">
        <v>6</v>
      </c>
      <c r="G5" s="118">
        <v>7</v>
      </c>
      <c r="H5" s="118">
        <v>8</v>
      </c>
      <c r="I5" s="118">
        <v>9</v>
      </c>
      <c r="J5" s="118">
        <v>10</v>
      </c>
      <c r="K5" s="118">
        <v>11</v>
      </c>
      <c r="L5" s="118">
        <v>12</v>
      </c>
      <c r="M5" s="118">
        <v>13</v>
      </c>
      <c r="N5" s="118">
        <v>14</v>
      </c>
      <c r="O5" s="118">
        <v>15</v>
      </c>
      <c r="P5" s="118">
        <v>16</v>
      </c>
      <c r="Q5" s="118">
        <v>17</v>
      </c>
      <c r="R5" s="118">
        <v>18</v>
      </c>
    </row>
    <row r="6" spans="1:18" x14ac:dyDescent="0.25">
      <c r="A6" s="91"/>
      <c r="B6" s="136" t="s">
        <v>230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14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149">
        <v>0</v>
      </c>
    </row>
    <row r="7" spans="1:18" ht="14.25" customHeight="1" x14ac:dyDescent="0.25">
      <c r="A7" s="91" t="s">
        <v>56</v>
      </c>
      <c r="B7" s="91" t="s">
        <v>231</v>
      </c>
      <c r="C7" s="79">
        <v>1</v>
      </c>
      <c r="D7" s="79">
        <v>0</v>
      </c>
      <c r="E7" s="79">
        <v>0</v>
      </c>
      <c r="F7" s="79">
        <v>1</v>
      </c>
      <c r="G7" s="79">
        <v>458</v>
      </c>
      <c r="H7" s="79">
        <v>20</v>
      </c>
      <c r="I7" s="149">
        <v>478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458</v>
      </c>
      <c r="Q7" s="79">
        <v>20</v>
      </c>
      <c r="R7" s="149">
        <v>478</v>
      </c>
    </row>
    <row r="8" spans="1:18" x14ac:dyDescent="0.25">
      <c r="A8" s="92"/>
      <c r="B8" s="92" t="s">
        <v>74</v>
      </c>
      <c r="C8" s="149">
        <f t="shared" ref="C8:R8" si="0">SUM(C6:C7)</f>
        <v>1</v>
      </c>
      <c r="D8" s="149">
        <f t="shared" si="0"/>
        <v>0</v>
      </c>
      <c r="E8" s="149">
        <f t="shared" si="0"/>
        <v>0</v>
      </c>
      <c r="F8" s="149">
        <f t="shared" si="0"/>
        <v>1</v>
      </c>
      <c r="G8" s="149">
        <f t="shared" si="0"/>
        <v>458</v>
      </c>
      <c r="H8" s="149">
        <f t="shared" si="0"/>
        <v>20</v>
      </c>
      <c r="I8" s="149">
        <f t="shared" si="0"/>
        <v>478</v>
      </c>
      <c r="J8" s="149">
        <f t="shared" si="0"/>
        <v>0</v>
      </c>
      <c r="K8" s="149">
        <f t="shared" si="0"/>
        <v>0</v>
      </c>
      <c r="L8" s="149">
        <f t="shared" si="0"/>
        <v>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0"/>
        <v>458</v>
      </c>
      <c r="Q8" s="149">
        <f t="shared" si="0"/>
        <v>20</v>
      </c>
      <c r="R8" s="149">
        <f t="shared" si="0"/>
        <v>478</v>
      </c>
    </row>
    <row r="9" spans="1:18" ht="17.25" customHeight="1" x14ac:dyDescent="0.25">
      <c r="A9" s="91"/>
      <c r="B9" s="136" t="s">
        <v>274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14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149">
        <v>0</v>
      </c>
    </row>
    <row r="10" spans="1:18" x14ac:dyDescent="0.25">
      <c r="A10" s="91">
        <v>1</v>
      </c>
      <c r="B10" s="136" t="s">
        <v>273</v>
      </c>
      <c r="C10" s="79">
        <v>4</v>
      </c>
      <c r="D10" s="79">
        <v>2</v>
      </c>
      <c r="E10" s="79">
        <v>0</v>
      </c>
      <c r="F10" s="79">
        <v>6</v>
      </c>
      <c r="G10" s="79">
        <v>90</v>
      </c>
      <c r="H10" s="79">
        <v>20</v>
      </c>
      <c r="I10" s="149">
        <v>110</v>
      </c>
      <c r="J10" s="79">
        <v>38</v>
      </c>
      <c r="K10" s="79">
        <v>6</v>
      </c>
      <c r="L10" s="79">
        <v>44</v>
      </c>
      <c r="M10" s="79">
        <v>0</v>
      </c>
      <c r="N10" s="79">
        <v>0</v>
      </c>
      <c r="O10" s="79">
        <v>0</v>
      </c>
      <c r="P10" s="79">
        <v>128</v>
      </c>
      <c r="Q10" s="79">
        <v>26</v>
      </c>
      <c r="R10" s="149">
        <v>154</v>
      </c>
    </row>
    <row r="11" spans="1:18" ht="15.75" customHeight="1" x14ac:dyDescent="0.25">
      <c r="A11" s="91"/>
      <c r="B11" s="136" t="s">
        <v>236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14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149">
        <v>0</v>
      </c>
    </row>
    <row r="12" spans="1:18" x14ac:dyDescent="0.25">
      <c r="A12" s="91" t="s">
        <v>56</v>
      </c>
      <c r="B12" s="91" t="s">
        <v>237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14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149">
        <v>0</v>
      </c>
    </row>
    <row r="13" spans="1:18" ht="12.75" customHeight="1" x14ac:dyDescent="0.25">
      <c r="A13" s="91" t="s">
        <v>58</v>
      </c>
      <c r="B13" s="91" t="s">
        <v>238</v>
      </c>
      <c r="C13" s="79">
        <v>2</v>
      </c>
      <c r="D13" s="79">
        <v>0</v>
      </c>
      <c r="E13" s="79">
        <v>0</v>
      </c>
      <c r="F13" s="79">
        <v>2</v>
      </c>
      <c r="G13" s="79">
        <v>200</v>
      </c>
      <c r="H13" s="79">
        <v>187</v>
      </c>
      <c r="I13" s="149">
        <v>387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200</v>
      </c>
      <c r="Q13" s="79">
        <v>187</v>
      </c>
      <c r="R13" s="149">
        <v>387</v>
      </c>
    </row>
    <row r="14" spans="1:18" x14ac:dyDescent="0.25">
      <c r="A14" s="91" t="s">
        <v>60</v>
      </c>
      <c r="B14" s="91" t="s">
        <v>239</v>
      </c>
      <c r="C14" s="79">
        <v>0</v>
      </c>
      <c r="D14" s="79">
        <v>2</v>
      </c>
      <c r="E14" s="79">
        <v>0</v>
      </c>
      <c r="F14" s="79">
        <v>2</v>
      </c>
      <c r="G14" s="79">
        <v>0</v>
      </c>
      <c r="H14" s="79">
        <v>0</v>
      </c>
      <c r="I14" s="149">
        <v>0</v>
      </c>
      <c r="J14" s="79">
        <v>33</v>
      </c>
      <c r="K14" s="79">
        <v>8</v>
      </c>
      <c r="L14" s="79">
        <v>41</v>
      </c>
      <c r="M14" s="79">
        <v>0</v>
      </c>
      <c r="N14" s="79">
        <v>0</v>
      </c>
      <c r="O14" s="79">
        <v>0</v>
      </c>
      <c r="P14" s="79">
        <v>38</v>
      </c>
      <c r="Q14" s="79">
        <v>8</v>
      </c>
      <c r="R14" s="149">
        <v>41</v>
      </c>
    </row>
    <row r="15" spans="1:18" x14ac:dyDescent="0.25">
      <c r="A15" s="92"/>
      <c r="B15" s="92" t="s">
        <v>74</v>
      </c>
      <c r="C15" s="149">
        <f t="shared" ref="C15:R15" si="1">SUM(C9:C14)</f>
        <v>6</v>
      </c>
      <c r="D15" s="149">
        <f t="shared" si="1"/>
        <v>4</v>
      </c>
      <c r="E15" s="149">
        <f t="shared" si="1"/>
        <v>0</v>
      </c>
      <c r="F15" s="149">
        <f t="shared" si="1"/>
        <v>10</v>
      </c>
      <c r="G15" s="149">
        <f t="shared" si="1"/>
        <v>290</v>
      </c>
      <c r="H15" s="149">
        <f t="shared" si="1"/>
        <v>207</v>
      </c>
      <c r="I15" s="149">
        <f t="shared" si="1"/>
        <v>497</v>
      </c>
      <c r="J15" s="149">
        <f t="shared" si="1"/>
        <v>71</v>
      </c>
      <c r="K15" s="149">
        <f t="shared" si="1"/>
        <v>14</v>
      </c>
      <c r="L15" s="149">
        <f t="shared" si="1"/>
        <v>85</v>
      </c>
      <c r="M15" s="149">
        <f t="shared" si="1"/>
        <v>0</v>
      </c>
      <c r="N15" s="149">
        <f t="shared" si="1"/>
        <v>0</v>
      </c>
      <c r="O15" s="149">
        <f t="shared" si="1"/>
        <v>0</v>
      </c>
      <c r="P15" s="149">
        <f t="shared" si="1"/>
        <v>366</v>
      </c>
      <c r="Q15" s="149">
        <f t="shared" si="1"/>
        <v>221</v>
      </c>
      <c r="R15" s="149">
        <f t="shared" si="1"/>
        <v>582</v>
      </c>
    </row>
    <row r="16" spans="1:18" x14ac:dyDescent="0.25">
      <c r="A16" s="91"/>
      <c r="B16" s="136" t="s">
        <v>240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14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149">
        <v>0</v>
      </c>
    </row>
    <row r="17" spans="1:19" ht="14.25" customHeight="1" x14ac:dyDescent="0.25">
      <c r="A17" s="91" t="s">
        <v>56</v>
      </c>
      <c r="B17" s="91" t="s">
        <v>241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14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149">
        <v>0</v>
      </c>
    </row>
    <row r="18" spans="1:19" ht="18" customHeight="1" x14ac:dyDescent="0.25">
      <c r="A18" s="91" t="s">
        <v>58</v>
      </c>
      <c r="B18" s="91" t="s">
        <v>242</v>
      </c>
      <c r="C18" s="79">
        <v>1</v>
      </c>
      <c r="D18" s="79">
        <v>0</v>
      </c>
      <c r="E18" s="79">
        <v>0</v>
      </c>
      <c r="F18" s="79">
        <v>0</v>
      </c>
      <c r="G18" s="79">
        <v>260</v>
      </c>
      <c r="H18" s="79">
        <v>0</v>
      </c>
      <c r="I18" s="14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260</v>
      </c>
      <c r="Q18" s="79">
        <v>0</v>
      </c>
      <c r="R18" s="289">
        <v>260</v>
      </c>
      <c r="S18" s="290"/>
    </row>
    <row r="19" spans="1:19" ht="16.5" customHeight="1" x14ac:dyDescent="0.25">
      <c r="A19" s="91" t="s">
        <v>60</v>
      </c>
      <c r="B19" s="91" t="s">
        <v>243</v>
      </c>
      <c r="C19" s="79">
        <v>1</v>
      </c>
      <c r="D19" s="79">
        <v>0</v>
      </c>
      <c r="E19" s="79">
        <v>0</v>
      </c>
      <c r="F19" s="79">
        <v>0</v>
      </c>
      <c r="G19" s="79">
        <v>80</v>
      </c>
      <c r="H19" s="79">
        <v>0</v>
      </c>
      <c r="I19" s="14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80</v>
      </c>
      <c r="Q19" s="79">
        <v>0</v>
      </c>
      <c r="R19" s="289">
        <v>80</v>
      </c>
      <c r="S19" s="284"/>
    </row>
    <row r="20" spans="1:19" x14ac:dyDescent="0.25">
      <c r="A20" s="91"/>
      <c r="B20" s="93" t="s">
        <v>74</v>
      </c>
      <c r="C20" s="79">
        <f t="shared" ref="C20:O20" si="2">SUM(C16:C19)</f>
        <v>2</v>
      </c>
      <c r="D20" s="79">
        <f t="shared" si="2"/>
        <v>0</v>
      </c>
      <c r="E20" s="79">
        <f t="shared" si="2"/>
        <v>0</v>
      </c>
      <c r="F20" s="79">
        <f t="shared" si="2"/>
        <v>0</v>
      </c>
      <c r="G20" s="79">
        <f t="shared" si="2"/>
        <v>340</v>
      </c>
      <c r="H20" s="79">
        <f t="shared" si="2"/>
        <v>0</v>
      </c>
      <c r="I20" s="149">
        <f t="shared" si="2"/>
        <v>0</v>
      </c>
      <c r="J20" s="79">
        <f t="shared" si="2"/>
        <v>0</v>
      </c>
      <c r="K20" s="79">
        <f t="shared" si="2"/>
        <v>0</v>
      </c>
      <c r="L20" s="79">
        <f t="shared" si="2"/>
        <v>0</v>
      </c>
      <c r="M20" s="79">
        <f t="shared" si="2"/>
        <v>0</v>
      </c>
      <c r="N20" s="79">
        <f t="shared" si="2"/>
        <v>0</v>
      </c>
      <c r="O20" s="79">
        <f t="shared" si="2"/>
        <v>0</v>
      </c>
      <c r="P20" s="79">
        <f t="shared" ref="P20:R20" si="3">SUM(P16:P19)</f>
        <v>340</v>
      </c>
      <c r="Q20" s="79">
        <f t="shared" si="3"/>
        <v>0</v>
      </c>
      <c r="R20" s="149">
        <f t="shared" si="3"/>
        <v>340</v>
      </c>
    </row>
    <row r="21" spans="1:19" x14ac:dyDescent="0.25">
      <c r="A21" s="91" t="s">
        <v>56</v>
      </c>
      <c r="B21" s="136" t="s">
        <v>244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14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149">
        <v>0</v>
      </c>
      <c r="S21" s="137"/>
    </row>
    <row r="22" spans="1:19" ht="14.25" customHeight="1" x14ac:dyDescent="0.25">
      <c r="A22" s="91"/>
      <c r="B22" s="91" t="s">
        <v>245</v>
      </c>
      <c r="C22" s="79">
        <v>1</v>
      </c>
      <c r="D22" s="79">
        <v>0</v>
      </c>
      <c r="E22" s="79">
        <v>0</v>
      </c>
      <c r="F22" s="79">
        <v>1</v>
      </c>
      <c r="G22" s="79">
        <v>65</v>
      </c>
      <c r="H22" s="79">
        <v>184</v>
      </c>
      <c r="I22" s="149">
        <v>249</v>
      </c>
      <c r="J22" s="79">
        <v>280</v>
      </c>
      <c r="K22" s="79">
        <v>92</v>
      </c>
      <c r="L22" s="79">
        <v>370</v>
      </c>
      <c r="M22" s="79">
        <v>120</v>
      </c>
      <c r="N22" s="79">
        <v>65</v>
      </c>
      <c r="O22" s="79">
        <v>185</v>
      </c>
      <c r="P22" s="79">
        <v>233</v>
      </c>
      <c r="Q22" s="79">
        <v>96</v>
      </c>
      <c r="R22" s="149">
        <v>329</v>
      </c>
      <c r="S22" s="137"/>
    </row>
    <row r="23" spans="1:19" x14ac:dyDescent="0.25">
      <c r="A23" s="274" t="s">
        <v>246</v>
      </c>
      <c r="B23" s="275"/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14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149">
        <v>0</v>
      </c>
      <c r="S23" s="137"/>
    </row>
    <row r="24" spans="1:19" ht="17.25" customHeight="1" x14ac:dyDescent="0.25">
      <c r="A24" s="153"/>
      <c r="B24" s="154" t="s">
        <v>248</v>
      </c>
      <c r="C24" s="79">
        <v>0</v>
      </c>
      <c r="D24" s="79">
        <f>SUM(D21:D23)</f>
        <v>0</v>
      </c>
      <c r="E24" s="79">
        <f>SUM(E21:E23)</f>
        <v>0</v>
      </c>
      <c r="F24" s="79">
        <v>0</v>
      </c>
      <c r="G24" s="79">
        <v>0</v>
      </c>
      <c r="H24" s="79">
        <v>0</v>
      </c>
      <c r="I24" s="149">
        <f t="shared" ref="I24:R24" si="4">SUM(I21:I23)</f>
        <v>249</v>
      </c>
      <c r="J24" s="79">
        <f t="shared" si="4"/>
        <v>280</v>
      </c>
      <c r="K24" s="79">
        <f t="shared" si="4"/>
        <v>92</v>
      </c>
      <c r="L24" s="79">
        <f t="shared" si="4"/>
        <v>370</v>
      </c>
      <c r="M24" s="79">
        <f t="shared" si="4"/>
        <v>120</v>
      </c>
      <c r="N24" s="79">
        <f t="shared" si="4"/>
        <v>65</v>
      </c>
      <c r="O24" s="79">
        <f t="shared" si="4"/>
        <v>185</v>
      </c>
      <c r="P24" s="79">
        <f t="shared" si="4"/>
        <v>233</v>
      </c>
      <c r="Q24" s="79">
        <f t="shared" si="4"/>
        <v>96</v>
      </c>
      <c r="R24" s="149">
        <f t="shared" si="4"/>
        <v>329</v>
      </c>
      <c r="S24" s="137"/>
    </row>
    <row r="25" spans="1:19" ht="13.5" customHeight="1" x14ac:dyDescent="0.25">
      <c r="A25" s="276" t="s">
        <v>275</v>
      </c>
      <c r="B25" s="277"/>
      <c r="C25" s="79"/>
      <c r="D25" s="79"/>
      <c r="E25" s="79"/>
      <c r="F25" s="79"/>
      <c r="G25" s="79"/>
      <c r="H25" s="79"/>
      <c r="I25" s="149"/>
      <c r="J25" s="79"/>
      <c r="K25" s="79"/>
      <c r="L25" s="79"/>
      <c r="M25" s="79"/>
      <c r="N25" s="79"/>
      <c r="O25" s="79"/>
      <c r="P25" s="79"/>
      <c r="Q25" s="79"/>
      <c r="R25" s="149"/>
    </row>
    <row r="26" spans="1:19" ht="20.25" customHeight="1" x14ac:dyDescent="0.3">
      <c r="A26" s="153"/>
      <c r="B26" s="170" t="s">
        <v>276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49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49">
        <v>0</v>
      </c>
    </row>
    <row r="27" spans="1:19" x14ac:dyDescent="0.25">
      <c r="A27" s="153"/>
      <c r="B27" s="169" t="s">
        <v>249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49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49">
        <v>0</v>
      </c>
    </row>
    <row r="28" spans="1:19" x14ac:dyDescent="0.25">
      <c r="A28" s="153"/>
      <c r="B28" s="154" t="s">
        <v>250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49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49">
        <v>0</v>
      </c>
    </row>
    <row r="29" spans="1:19" x14ac:dyDescent="0.25">
      <c r="A29" s="153"/>
      <c r="B29" s="155" t="s">
        <v>248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49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49">
        <v>0</v>
      </c>
    </row>
    <row r="30" spans="1:19" x14ac:dyDescent="0.25">
      <c r="A30" s="153"/>
      <c r="B30" s="156" t="s">
        <v>249</v>
      </c>
      <c r="C30" s="158">
        <v>0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49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49">
        <v>0</v>
      </c>
    </row>
    <row r="31" spans="1:19" x14ac:dyDescent="0.25">
      <c r="A31" s="153"/>
      <c r="B31" s="155" t="s">
        <v>250</v>
      </c>
      <c r="C31" s="158">
        <v>0</v>
      </c>
      <c r="D31" s="158">
        <v>0</v>
      </c>
      <c r="E31" s="158">
        <v>0</v>
      </c>
      <c r="F31" s="158">
        <v>0</v>
      </c>
      <c r="G31" s="158">
        <v>0</v>
      </c>
      <c r="H31" s="158">
        <v>0</v>
      </c>
      <c r="I31" s="149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49">
        <v>0</v>
      </c>
    </row>
  </sheetData>
  <mergeCells count="9">
    <mergeCell ref="A23:B23"/>
    <mergeCell ref="A25:B25"/>
    <mergeCell ref="A1:R1"/>
    <mergeCell ref="C2:F2"/>
    <mergeCell ref="G2:R2"/>
    <mergeCell ref="G3:I3"/>
    <mergeCell ref="J3:L3"/>
    <mergeCell ref="M3:O3"/>
    <mergeCell ref="P3:R3"/>
  </mergeCells>
  <pageMargins left="0.7" right="0.7" top="0.75" bottom="0.75" header="0.3" footer="0.3"/>
  <pageSetup paperSize="5" orientation="landscape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Layout" zoomScaleNormal="120" workbookViewId="0">
      <selection sqref="A1:O32"/>
    </sheetView>
  </sheetViews>
  <sheetFormatPr defaultRowHeight="15" x14ac:dyDescent="0.25"/>
  <cols>
    <col min="1" max="1" width="4.42578125" customWidth="1"/>
    <col min="2" max="2" width="27.5703125" customWidth="1"/>
    <col min="4" max="4" width="9.140625" customWidth="1"/>
    <col min="6" max="6" width="10.5703125" customWidth="1"/>
    <col min="8" max="8" width="9.140625" customWidth="1"/>
    <col min="9" max="9" width="9" customWidth="1"/>
    <col min="12" max="12" width="16.140625" customWidth="1"/>
    <col min="13" max="13" width="9.5703125" customWidth="1"/>
    <col min="14" max="14" width="9.7109375" customWidth="1"/>
  </cols>
  <sheetData>
    <row r="1" spans="1:15" ht="15" customHeight="1" x14ac:dyDescent="0.25">
      <c r="A1" s="250" t="s">
        <v>82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2"/>
    </row>
    <row r="2" spans="1:15" ht="15.75" x14ac:dyDescent="0.25">
      <c r="A2" s="247" t="s">
        <v>112</v>
      </c>
      <c r="B2" s="247" t="s">
        <v>44</v>
      </c>
      <c r="C2" s="197" t="s">
        <v>83</v>
      </c>
      <c r="D2" s="198"/>
      <c r="E2" s="198"/>
      <c r="F2" s="198"/>
      <c r="G2" s="198"/>
      <c r="H2" s="199"/>
      <c r="I2" s="197" t="s">
        <v>84</v>
      </c>
      <c r="J2" s="198"/>
      <c r="K2" s="198"/>
      <c r="L2" s="198"/>
      <c r="M2" s="198"/>
      <c r="N2" s="198"/>
      <c r="O2" s="199"/>
    </row>
    <row r="3" spans="1:15" ht="15" customHeight="1" x14ac:dyDescent="0.25">
      <c r="A3" s="248"/>
      <c r="B3" s="248"/>
      <c r="C3" s="187" t="s">
        <v>181</v>
      </c>
      <c r="D3" s="187" t="s">
        <v>90</v>
      </c>
      <c r="E3" s="187" t="s">
        <v>91</v>
      </c>
      <c r="F3" s="187" t="s">
        <v>92</v>
      </c>
      <c r="G3" s="187" t="s">
        <v>86</v>
      </c>
      <c r="H3" s="187" t="s">
        <v>87</v>
      </c>
      <c r="I3" s="197" t="s">
        <v>88</v>
      </c>
      <c r="J3" s="198"/>
      <c r="K3" s="198"/>
      <c r="L3" s="199"/>
      <c r="M3" s="197" t="s">
        <v>89</v>
      </c>
      <c r="N3" s="198"/>
      <c r="O3" s="199"/>
    </row>
    <row r="4" spans="1:15" ht="18" customHeight="1" x14ac:dyDescent="0.25">
      <c r="A4" s="248"/>
      <c r="B4" s="248"/>
      <c r="C4" s="188"/>
      <c r="D4" s="188"/>
      <c r="E4" s="188"/>
      <c r="F4" s="188"/>
      <c r="G4" s="188"/>
      <c r="H4" s="188"/>
      <c r="I4" s="187" t="s">
        <v>93</v>
      </c>
      <c r="J4" s="187" t="s">
        <v>94</v>
      </c>
      <c r="K4" s="187" t="s">
        <v>95</v>
      </c>
      <c r="L4" s="187" t="s">
        <v>96</v>
      </c>
      <c r="M4" s="197" t="s">
        <v>97</v>
      </c>
      <c r="N4" s="198"/>
      <c r="O4" s="199"/>
    </row>
    <row r="5" spans="1:15" ht="75.75" customHeight="1" x14ac:dyDescent="0.25">
      <c r="A5" s="248"/>
      <c r="B5" s="24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30" t="s">
        <v>98</v>
      </c>
      <c r="N5" s="30" t="s">
        <v>99</v>
      </c>
      <c r="O5" s="30" t="s">
        <v>100</v>
      </c>
    </row>
    <row r="6" spans="1:15" x14ac:dyDescent="0.25">
      <c r="A6" s="249"/>
      <c r="B6" s="249"/>
      <c r="C6" s="118">
        <v>23</v>
      </c>
      <c r="D6" s="118">
        <v>24</v>
      </c>
      <c r="E6" s="118">
        <v>25</v>
      </c>
      <c r="F6" s="118">
        <v>26</v>
      </c>
      <c r="G6" s="118">
        <v>27</v>
      </c>
      <c r="H6" s="118">
        <v>28</v>
      </c>
      <c r="I6" s="118">
        <v>29</v>
      </c>
      <c r="J6" s="118">
        <v>30</v>
      </c>
      <c r="K6" s="118">
        <v>31</v>
      </c>
      <c r="L6" s="118">
        <v>32</v>
      </c>
      <c r="M6" s="118">
        <v>33</v>
      </c>
      <c r="N6" s="118">
        <v>34</v>
      </c>
      <c r="O6" s="118">
        <v>35</v>
      </c>
    </row>
    <row r="7" spans="1:15" ht="28.5" customHeight="1" x14ac:dyDescent="0.25">
      <c r="A7" s="91"/>
      <c r="B7" s="91" t="s">
        <v>251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7.25" customHeight="1" x14ac:dyDescent="0.25">
      <c r="A8" s="91" t="s">
        <v>56</v>
      </c>
      <c r="B8" s="136" t="s">
        <v>252</v>
      </c>
      <c r="C8" s="131">
        <v>2.67</v>
      </c>
      <c r="D8" s="118">
        <v>0</v>
      </c>
      <c r="E8" s="118">
        <v>0</v>
      </c>
      <c r="F8" s="131">
        <v>2.67</v>
      </c>
      <c r="G8" s="131">
        <v>0.75</v>
      </c>
      <c r="H8" s="131">
        <v>3.42</v>
      </c>
      <c r="I8" s="131">
        <v>8.89</v>
      </c>
      <c r="J8" s="132">
        <v>0</v>
      </c>
      <c r="K8" s="118">
        <v>0</v>
      </c>
      <c r="L8" s="131">
        <v>8.89</v>
      </c>
      <c r="M8" s="118">
        <v>0</v>
      </c>
      <c r="N8" s="131">
        <v>0.33</v>
      </c>
      <c r="O8" s="131">
        <v>0.33</v>
      </c>
    </row>
    <row r="9" spans="1:15" x14ac:dyDescent="0.25">
      <c r="A9" s="91"/>
      <c r="B9" s="93" t="s">
        <v>74</v>
      </c>
      <c r="C9" s="135">
        <v>2.67</v>
      </c>
      <c r="D9" s="133">
        <v>0</v>
      </c>
      <c r="E9" s="133">
        <v>0</v>
      </c>
      <c r="F9" s="135">
        <v>2.67</v>
      </c>
      <c r="G9" s="135">
        <v>0.75</v>
      </c>
      <c r="H9" s="135">
        <v>3.42</v>
      </c>
      <c r="I9" s="135">
        <v>8.89</v>
      </c>
      <c r="J9" s="134">
        <v>0</v>
      </c>
      <c r="K9" s="133">
        <v>0</v>
      </c>
      <c r="L9" s="135">
        <v>8.89</v>
      </c>
      <c r="M9" s="133">
        <v>0</v>
      </c>
      <c r="N9" s="135">
        <v>0.33</v>
      </c>
      <c r="O9" s="135">
        <v>0.33</v>
      </c>
    </row>
    <row r="10" spans="1:15" ht="16.5" customHeight="1" x14ac:dyDescent="0.25">
      <c r="A10" s="91"/>
      <c r="B10" s="136" t="s">
        <v>233</v>
      </c>
      <c r="C10" s="131"/>
      <c r="D10" s="118"/>
      <c r="E10" s="118"/>
      <c r="F10" s="131"/>
      <c r="G10" s="132"/>
      <c r="H10" s="131"/>
      <c r="I10" s="131"/>
      <c r="J10" s="118"/>
      <c r="K10" s="118"/>
      <c r="L10" s="131"/>
      <c r="M10" s="131"/>
      <c r="N10" s="118"/>
      <c r="O10" s="131"/>
    </row>
    <row r="11" spans="1:15" ht="13.5" customHeight="1" x14ac:dyDescent="0.25">
      <c r="A11" s="91" t="s">
        <v>56</v>
      </c>
      <c r="B11" s="91" t="s">
        <v>234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5" x14ac:dyDescent="0.25">
      <c r="A12" s="165"/>
      <c r="B12" s="136" t="s">
        <v>274</v>
      </c>
      <c r="C12" s="131"/>
      <c r="D12" s="166"/>
      <c r="E12" s="166"/>
      <c r="F12" s="131"/>
      <c r="G12" s="132"/>
      <c r="H12" s="131"/>
      <c r="I12" s="131"/>
      <c r="J12" s="166"/>
      <c r="K12" s="166"/>
      <c r="L12" s="131"/>
      <c r="M12" s="131"/>
      <c r="N12" s="166"/>
      <c r="O12" s="131"/>
    </row>
    <row r="13" spans="1:15" ht="14.25" customHeight="1" x14ac:dyDescent="0.25">
      <c r="A13" s="165">
        <v>1</v>
      </c>
      <c r="B13" s="136" t="s">
        <v>273</v>
      </c>
      <c r="C13" s="131">
        <v>0.08</v>
      </c>
      <c r="D13" s="166">
        <v>0</v>
      </c>
      <c r="E13" s="132">
        <v>0</v>
      </c>
      <c r="F13" s="131">
        <v>0.08</v>
      </c>
      <c r="G13" s="132">
        <v>0</v>
      </c>
      <c r="H13" s="131">
        <v>0.08</v>
      </c>
      <c r="I13" s="131">
        <v>0.87</v>
      </c>
      <c r="J13" s="166">
        <v>0</v>
      </c>
      <c r="K13" s="132">
        <v>0</v>
      </c>
      <c r="L13" s="131">
        <v>0.87</v>
      </c>
      <c r="M13" s="131">
        <v>0</v>
      </c>
      <c r="N13" s="166">
        <v>0</v>
      </c>
      <c r="O13" s="131">
        <v>0</v>
      </c>
    </row>
    <row r="14" spans="1:15" ht="15" customHeight="1" x14ac:dyDescent="0.25">
      <c r="A14" s="91"/>
      <c r="B14" s="136" t="s">
        <v>236</v>
      </c>
      <c r="C14" s="131"/>
      <c r="D14" s="166"/>
      <c r="E14" s="166"/>
      <c r="F14" s="131"/>
      <c r="G14" s="132"/>
      <c r="H14" s="131"/>
      <c r="I14" s="131"/>
      <c r="J14" s="166"/>
      <c r="K14" s="166"/>
      <c r="L14" s="131"/>
      <c r="M14" s="131"/>
      <c r="N14" s="166"/>
      <c r="O14" s="131"/>
    </row>
    <row r="15" spans="1:15" x14ac:dyDescent="0.25">
      <c r="A15" s="91" t="s">
        <v>56</v>
      </c>
      <c r="B15" s="91" t="s">
        <v>237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pans="1:15" ht="14.25" customHeight="1" x14ac:dyDescent="0.25">
      <c r="A16" s="91" t="s">
        <v>58</v>
      </c>
      <c r="B16" s="91" t="s">
        <v>238</v>
      </c>
      <c r="C16" s="132">
        <v>1.2</v>
      </c>
      <c r="D16" s="118">
        <v>0</v>
      </c>
      <c r="E16" s="118">
        <v>0</v>
      </c>
      <c r="F16" s="132">
        <v>1.2</v>
      </c>
      <c r="G16" s="118">
        <v>0</v>
      </c>
      <c r="H16" s="132">
        <v>1.2</v>
      </c>
      <c r="I16" s="131">
        <v>3.08</v>
      </c>
      <c r="J16" s="118">
        <v>0</v>
      </c>
      <c r="K16" s="118">
        <v>0</v>
      </c>
      <c r="L16" s="131">
        <v>3.08</v>
      </c>
      <c r="M16" s="131">
        <v>51.39</v>
      </c>
      <c r="N16" s="118">
        <v>0</v>
      </c>
      <c r="O16" s="131">
        <v>51.39</v>
      </c>
    </row>
    <row r="17" spans="1:15" x14ac:dyDescent="0.25">
      <c r="A17" s="91" t="s">
        <v>60</v>
      </c>
      <c r="B17" s="91" t="s">
        <v>239</v>
      </c>
      <c r="C17" s="131">
        <v>0.3</v>
      </c>
      <c r="D17" s="118">
        <v>0</v>
      </c>
      <c r="E17" s="118">
        <v>0</v>
      </c>
      <c r="F17" s="131">
        <v>0.3</v>
      </c>
      <c r="G17" s="118">
        <v>0</v>
      </c>
      <c r="H17" s="131">
        <v>0.3</v>
      </c>
      <c r="I17" s="131">
        <v>0.3</v>
      </c>
      <c r="J17" s="118">
        <v>0</v>
      </c>
      <c r="K17" s="118">
        <v>0</v>
      </c>
      <c r="L17" s="131">
        <v>0.3</v>
      </c>
      <c r="M17" s="118">
        <v>0</v>
      </c>
      <c r="N17" s="118">
        <v>0</v>
      </c>
      <c r="O17" s="118">
        <v>0</v>
      </c>
    </row>
    <row r="18" spans="1:15" x14ac:dyDescent="0.25">
      <c r="A18" s="93"/>
      <c r="B18" s="93" t="s">
        <v>74</v>
      </c>
      <c r="C18" s="135">
        <v>1.58</v>
      </c>
      <c r="D18" s="133">
        <v>0</v>
      </c>
      <c r="E18" s="133">
        <v>0</v>
      </c>
      <c r="F18" s="135">
        <v>1.58</v>
      </c>
      <c r="G18" s="135">
        <v>0.75</v>
      </c>
      <c r="H18" s="135">
        <v>5</v>
      </c>
      <c r="I18" s="135">
        <v>15.87</v>
      </c>
      <c r="J18" s="133">
        <v>0</v>
      </c>
      <c r="K18" s="133">
        <v>0</v>
      </c>
      <c r="L18" s="135">
        <v>15.87</v>
      </c>
      <c r="M18" s="135">
        <v>51.39</v>
      </c>
      <c r="N18" s="133">
        <v>0</v>
      </c>
      <c r="O18" s="135">
        <v>51.39</v>
      </c>
    </row>
    <row r="19" spans="1:15" ht="19.5" customHeight="1" x14ac:dyDescent="0.25">
      <c r="A19" s="91" t="s">
        <v>56</v>
      </c>
      <c r="B19" s="136" t="s">
        <v>253</v>
      </c>
      <c r="C19" s="131">
        <v>0</v>
      </c>
      <c r="D19" s="118">
        <v>0</v>
      </c>
      <c r="E19" s="118">
        <v>0</v>
      </c>
      <c r="F19" s="131">
        <v>0</v>
      </c>
      <c r="G19" s="131">
        <v>0</v>
      </c>
      <c r="H19" s="131">
        <v>0</v>
      </c>
      <c r="I19" s="131">
        <v>0</v>
      </c>
      <c r="J19" s="118">
        <v>0</v>
      </c>
      <c r="K19" s="118">
        <v>0</v>
      </c>
      <c r="L19" s="131">
        <v>0</v>
      </c>
      <c r="M19" s="131">
        <v>0</v>
      </c>
      <c r="N19" s="118">
        <v>0</v>
      </c>
      <c r="O19" s="131">
        <v>0</v>
      </c>
    </row>
    <row r="20" spans="1:15" ht="18.75" customHeight="1" x14ac:dyDescent="0.25">
      <c r="A20" s="91" t="s">
        <v>58</v>
      </c>
      <c r="B20" s="91" t="s">
        <v>242</v>
      </c>
      <c r="C20" s="131">
        <v>7.84</v>
      </c>
      <c r="D20" s="118">
        <v>0</v>
      </c>
      <c r="E20" s="118">
        <v>0</v>
      </c>
      <c r="F20" s="131">
        <v>7.84</v>
      </c>
      <c r="G20" s="131">
        <v>0</v>
      </c>
      <c r="H20" s="131">
        <v>12.13</v>
      </c>
      <c r="I20" s="131">
        <v>3.41</v>
      </c>
      <c r="J20" s="118">
        <v>0</v>
      </c>
      <c r="K20" s="118">
        <v>0</v>
      </c>
      <c r="L20" s="131">
        <v>3.41</v>
      </c>
      <c r="M20" s="131">
        <v>33.979999999999997</v>
      </c>
      <c r="N20" s="118">
        <v>0</v>
      </c>
      <c r="O20" s="131">
        <v>33.979999999999997</v>
      </c>
    </row>
    <row r="21" spans="1:15" ht="16.5" customHeight="1" x14ac:dyDescent="0.25">
      <c r="A21" s="91" t="s">
        <v>60</v>
      </c>
      <c r="B21" s="91" t="s">
        <v>243</v>
      </c>
      <c r="C21" s="131">
        <v>1.89</v>
      </c>
      <c r="D21" s="118">
        <v>0</v>
      </c>
      <c r="E21" s="132">
        <v>0.2</v>
      </c>
      <c r="F21" s="131">
        <v>1.69</v>
      </c>
      <c r="G21" s="131">
        <v>0</v>
      </c>
      <c r="H21" s="131">
        <v>1.97</v>
      </c>
      <c r="I21" s="131">
        <v>2.74</v>
      </c>
      <c r="J21" s="118">
        <v>0</v>
      </c>
      <c r="K21" s="132">
        <v>0.2</v>
      </c>
      <c r="L21" s="131">
        <v>2.54</v>
      </c>
      <c r="M21" s="131">
        <v>19.579999999999998</v>
      </c>
      <c r="N21" s="118">
        <v>0</v>
      </c>
      <c r="O21" s="131">
        <v>19.579999999999998</v>
      </c>
    </row>
    <row r="22" spans="1:15" x14ac:dyDescent="0.25">
      <c r="A22" s="91"/>
      <c r="B22" s="93" t="s">
        <v>74</v>
      </c>
      <c r="C22" s="135">
        <v>9.73</v>
      </c>
      <c r="D22" s="133">
        <v>0</v>
      </c>
      <c r="E22" s="134">
        <v>0.2</v>
      </c>
      <c r="F22" s="135">
        <v>9.73</v>
      </c>
      <c r="G22" s="135">
        <v>0</v>
      </c>
      <c r="H22" s="135">
        <v>14.1</v>
      </c>
      <c r="I22" s="135">
        <v>6.15</v>
      </c>
      <c r="J22" s="133">
        <v>0</v>
      </c>
      <c r="K22" s="134">
        <v>0.2</v>
      </c>
      <c r="L22" s="135">
        <v>6.15</v>
      </c>
      <c r="M22" s="134">
        <v>53.56</v>
      </c>
      <c r="N22" s="133">
        <v>0</v>
      </c>
      <c r="O22" s="134">
        <v>53.56</v>
      </c>
    </row>
    <row r="23" spans="1:15" ht="27" customHeight="1" x14ac:dyDescent="0.25">
      <c r="A23" s="91" t="s">
        <v>56</v>
      </c>
      <c r="B23" s="136" t="s">
        <v>254</v>
      </c>
      <c r="C23" s="131">
        <v>9.31</v>
      </c>
      <c r="D23" s="132">
        <v>2.5</v>
      </c>
      <c r="E23" s="118">
        <v>2.64</v>
      </c>
      <c r="F23" s="131">
        <v>9.17</v>
      </c>
      <c r="G23" s="131">
        <v>0.5</v>
      </c>
      <c r="H23" s="131">
        <v>9.67</v>
      </c>
      <c r="I23" s="131">
        <v>27.72</v>
      </c>
      <c r="J23" s="132">
        <v>2.34</v>
      </c>
      <c r="K23" s="118">
        <v>150</v>
      </c>
      <c r="L23" s="131">
        <v>15.06</v>
      </c>
      <c r="M23" s="118">
        <v>0</v>
      </c>
      <c r="N23" s="131">
        <v>0</v>
      </c>
      <c r="O23" s="131">
        <v>15.06</v>
      </c>
    </row>
    <row r="24" spans="1:15" x14ac:dyDescent="0.25">
      <c r="A24" s="274" t="s">
        <v>246</v>
      </c>
      <c r="B24" s="275"/>
      <c r="C24" s="131">
        <v>0</v>
      </c>
      <c r="D24" s="132">
        <v>0</v>
      </c>
      <c r="E24" s="118">
        <v>0</v>
      </c>
      <c r="F24" s="131">
        <v>0</v>
      </c>
      <c r="G24" s="118">
        <v>0</v>
      </c>
      <c r="H24" s="131">
        <v>0</v>
      </c>
      <c r="I24" s="131">
        <v>0</v>
      </c>
      <c r="J24" s="132">
        <v>0</v>
      </c>
      <c r="K24" s="118">
        <v>0</v>
      </c>
      <c r="L24" s="131">
        <v>0</v>
      </c>
      <c r="M24" s="118">
        <v>0</v>
      </c>
      <c r="N24" s="118">
        <v>0</v>
      </c>
      <c r="O24" s="118">
        <v>0</v>
      </c>
    </row>
    <row r="25" spans="1:15" ht="15" customHeight="1" x14ac:dyDescent="0.25">
      <c r="A25" s="153" t="s">
        <v>277</v>
      </c>
      <c r="B25" s="154" t="s">
        <v>248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</row>
    <row r="26" spans="1:15" ht="16.5" customHeight="1" x14ac:dyDescent="0.25">
      <c r="A26" s="276" t="s">
        <v>275</v>
      </c>
      <c r="B26" s="277"/>
      <c r="C26" s="131">
        <v>0</v>
      </c>
      <c r="D26" s="132">
        <v>0</v>
      </c>
      <c r="E26" s="166">
        <v>0</v>
      </c>
      <c r="F26" s="131">
        <v>0</v>
      </c>
      <c r="G26" s="166">
        <v>0</v>
      </c>
      <c r="H26" s="131">
        <v>0</v>
      </c>
      <c r="I26" s="131">
        <v>0</v>
      </c>
      <c r="J26" s="132">
        <v>0</v>
      </c>
      <c r="K26" s="166">
        <v>0</v>
      </c>
      <c r="L26" s="131">
        <v>0</v>
      </c>
      <c r="M26" s="166">
        <v>0</v>
      </c>
      <c r="N26" s="166">
        <v>0</v>
      </c>
      <c r="O26" s="166">
        <v>0</v>
      </c>
    </row>
    <row r="27" spans="1:15" ht="15.75" customHeight="1" x14ac:dyDescent="0.3">
      <c r="A27" s="153"/>
      <c r="B27" s="170" t="s">
        <v>276</v>
      </c>
      <c r="C27" s="131">
        <v>0</v>
      </c>
      <c r="D27" s="132">
        <v>0</v>
      </c>
      <c r="E27" s="166">
        <v>0</v>
      </c>
      <c r="F27" s="131">
        <v>0</v>
      </c>
      <c r="G27" s="166">
        <v>0</v>
      </c>
      <c r="H27" s="131">
        <v>0</v>
      </c>
      <c r="I27" s="131">
        <v>0</v>
      </c>
      <c r="J27" s="132">
        <v>0</v>
      </c>
      <c r="K27" s="166">
        <v>0</v>
      </c>
      <c r="L27" s="131">
        <v>0</v>
      </c>
      <c r="M27" s="166">
        <v>0</v>
      </c>
      <c r="N27" s="166">
        <v>0</v>
      </c>
      <c r="O27" s="166">
        <v>0</v>
      </c>
    </row>
    <row r="28" spans="1:15" ht="18" customHeight="1" x14ac:dyDescent="0.25">
      <c r="A28" s="153"/>
      <c r="B28" s="169" t="s">
        <v>249</v>
      </c>
      <c r="C28" s="131">
        <v>0</v>
      </c>
      <c r="D28" s="132">
        <v>0</v>
      </c>
      <c r="E28" s="166">
        <v>0</v>
      </c>
      <c r="F28" s="131">
        <v>0</v>
      </c>
      <c r="G28" s="166">
        <v>0</v>
      </c>
      <c r="H28" s="131">
        <v>0</v>
      </c>
      <c r="I28" s="131">
        <v>0</v>
      </c>
      <c r="J28" s="132">
        <v>0</v>
      </c>
      <c r="K28" s="166">
        <v>0</v>
      </c>
      <c r="L28" s="131">
        <v>0</v>
      </c>
      <c r="M28" s="166">
        <v>0</v>
      </c>
      <c r="N28" s="166">
        <v>0</v>
      </c>
      <c r="O28" s="166">
        <v>0</v>
      </c>
    </row>
    <row r="29" spans="1:15" x14ac:dyDescent="0.25">
      <c r="A29" s="153"/>
      <c r="B29" s="154" t="s">
        <v>250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5">
      <c r="A30" s="153"/>
      <c r="B30" s="155" t="s">
        <v>248</v>
      </c>
      <c r="C30" s="131">
        <v>0</v>
      </c>
      <c r="D30" s="132">
        <v>0</v>
      </c>
      <c r="E30" s="166">
        <v>0</v>
      </c>
      <c r="F30" s="131">
        <v>0</v>
      </c>
      <c r="G30" s="166">
        <v>0</v>
      </c>
      <c r="H30" s="131">
        <v>0</v>
      </c>
      <c r="I30" s="131">
        <v>0</v>
      </c>
      <c r="J30" s="132">
        <v>0</v>
      </c>
      <c r="K30" s="166">
        <v>0</v>
      </c>
      <c r="L30" s="131">
        <v>0</v>
      </c>
      <c r="M30" s="166">
        <v>0</v>
      </c>
      <c r="N30" s="166">
        <v>0</v>
      </c>
      <c r="O30" s="166">
        <v>0</v>
      </c>
    </row>
    <row r="31" spans="1:15" x14ac:dyDescent="0.25">
      <c r="A31" s="153"/>
      <c r="B31" s="156" t="s">
        <v>249</v>
      </c>
      <c r="C31" s="131">
        <v>0</v>
      </c>
      <c r="D31" s="132">
        <v>0</v>
      </c>
      <c r="E31" s="166">
        <v>0</v>
      </c>
      <c r="F31" s="131">
        <v>0</v>
      </c>
      <c r="G31" s="166">
        <v>0</v>
      </c>
      <c r="H31" s="131">
        <v>0</v>
      </c>
      <c r="I31" s="131">
        <v>0</v>
      </c>
      <c r="J31" s="132">
        <v>0</v>
      </c>
      <c r="K31" s="166">
        <v>0</v>
      </c>
      <c r="L31" s="131">
        <v>0</v>
      </c>
      <c r="M31" s="166">
        <v>0</v>
      </c>
      <c r="N31" s="166">
        <v>0</v>
      </c>
      <c r="O31" s="166">
        <v>0</v>
      </c>
    </row>
    <row r="32" spans="1:15" x14ac:dyDescent="0.25">
      <c r="A32" s="153"/>
      <c r="B32" s="155" t="s">
        <v>250</v>
      </c>
      <c r="C32" s="131">
        <v>0</v>
      </c>
      <c r="D32" s="132">
        <v>0</v>
      </c>
      <c r="E32" s="166">
        <v>0</v>
      </c>
      <c r="F32" s="131">
        <v>0</v>
      </c>
      <c r="G32" s="166">
        <v>0</v>
      </c>
      <c r="H32" s="131">
        <v>0</v>
      </c>
      <c r="I32" s="131">
        <v>0</v>
      </c>
      <c r="J32" s="132">
        <v>0</v>
      </c>
      <c r="K32" s="166">
        <v>0</v>
      </c>
      <c r="L32" s="131">
        <v>0</v>
      </c>
      <c r="M32" s="166">
        <v>0</v>
      </c>
      <c r="N32" s="166">
        <v>0</v>
      </c>
      <c r="O32" s="166">
        <v>0</v>
      </c>
    </row>
  </sheetData>
  <mergeCells count="20">
    <mergeCell ref="A24:B24"/>
    <mergeCell ref="A26:B26"/>
    <mergeCell ref="D3:D5"/>
    <mergeCell ref="E3:E5"/>
    <mergeCell ref="F3:F5"/>
    <mergeCell ref="B2:B6"/>
    <mergeCell ref="A1:O1"/>
    <mergeCell ref="C2:H2"/>
    <mergeCell ref="I2:O2"/>
    <mergeCell ref="G3:G5"/>
    <mergeCell ref="H3:H5"/>
    <mergeCell ref="I3:L3"/>
    <mergeCell ref="M3:O3"/>
    <mergeCell ref="I4:I5"/>
    <mergeCell ref="J4:J5"/>
    <mergeCell ref="K4:K5"/>
    <mergeCell ref="L4:L5"/>
    <mergeCell ref="M4:O4"/>
    <mergeCell ref="A2:A6"/>
    <mergeCell ref="C3:C5"/>
  </mergeCells>
  <pageMargins left="0.45" right="0.45" top="0.25" bottom="0.25" header="0.3" footer="0.3"/>
  <pageSetup paperSize="5" orientation="landscape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topLeftCell="C1" zoomScaleNormal="120" workbookViewId="0">
      <selection activeCell="O7" sqref="O7"/>
    </sheetView>
  </sheetViews>
  <sheetFormatPr defaultRowHeight="15" x14ac:dyDescent="0.25"/>
  <cols>
    <col min="1" max="1" width="5.140625" customWidth="1"/>
    <col min="2" max="2" width="28.140625" customWidth="1"/>
    <col min="5" max="5" width="9.85546875" customWidth="1"/>
    <col min="9" max="9" width="11.7109375" customWidth="1"/>
    <col min="10" max="10" width="11.28515625" customWidth="1"/>
    <col min="13" max="13" width="11.42578125" customWidth="1"/>
    <col min="14" max="14" width="13.42578125" customWidth="1"/>
  </cols>
  <sheetData>
    <row r="1" spans="1:14" ht="15" customHeight="1" x14ac:dyDescent="0.25">
      <c r="A1" s="238" t="s">
        <v>82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14" ht="16.5" customHeight="1" x14ac:dyDescent="0.25">
      <c r="A2" s="235" t="s">
        <v>149</v>
      </c>
      <c r="B2" s="235" t="s">
        <v>44</v>
      </c>
      <c r="C2" s="256" t="s">
        <v>84</v>
      </c>
      <c r="D2" s="257"/>
      <c r="E2" s="257"/>
      <c r="F2" s="257"/>
      <c r="G2" s="257"/>
      <c r="H2" s="257"/>
      <c r="I2" s="257"/>
      <c r="J2" s="257"/>
      <c r="K2" s="244"/>
      <c r="L2" s="235" t="s">
        <v>226</v>
      </c>
      <c r="M2" s="235" t="s">
        <v>102</v>
      </c>
      <c r="N2" s="235" t="s">
        <v>255</v>
      </c>
    </row>
    <row r="3" spans="1:14" ht="15" hidden="1" customHeight="1" x14ac:dyDescent="0.25">
      <c r="A3" s="237"/>
      <c r="B3" s="237"/>
      <c r="C3" s="258"/>
      <c r="D3" s="259"/>
      <c r="E3" s="259"/>
      <c r="F3" s="259"/>
      <c r="G3" s="259"/>
      <c r="H3" s="259"/>
      <c r="I3" s="259"/>
      <c r="J3" s="259"/>
      <c r="K3" s="260"/>
      <c r="L3" s="237"/>
      <c r="M3" s="237"/>
      <c r="N3" s="237"/>
    </row>
    <row r="4" spans="1:14" ht="15" customHeight="1" x14ac:dyDescent="0.25">
      <c r="A4" s="237"/>
      <c r="B4" s="237"/>
      <c r="C4" s="238" t="s">
        <v>103</v>
      </c>
      <c r="D4" s="239"/>
      <c r="E4" s="240"/>
      <c r="F4" s="238" t="s">
        <v>104</v>
      </c>
      <c r="G4" s="239"/>
      <c r="H4" s="240"/>
      <c r="I4" s="238" t="s">
        <v>105</v>
      </c>
      <c r="J4" s="239"/>
      <c r="K4" s="240"/>
      <c r="L4" s="237"/>
      <c r="M4" s="237"/>
      <c r="N4" s="237"/>
    </row>
    <row r="5" spans="1:14" ht="32.25" customHeight="1" x14ac:dyDescent="0.25">
      <c r="A5" s="236"/>
      <c r="B5" s="236"/>
      <c r="C5" s="80" t="s">
        <v>98</v>
      </c>
      <c r="D5" s="80" t="s">
        <v>99</v>
      </c>
      <c r="E5" s="80" t="s">
        <v>106</v>
      </c>
      <c r="F5" s="80" t="s">
        <v>98</v>
      </c>
      <c r="G5" s="80" t="s">
        <v>99</v>
      </c>
      <c r="H5" s="80" t="s">
        <v>107</v>
      </c>
      <c r="I5" s="80" t="s">
        <v>108</v>
      </c>
      <c r="J5" s="80" t="s">
        <v>109</v>
      </c>
      <c r="K5" s="80" t="s">
        <v>110</v>
      </c>
      <c r="L5" s="236"/>
      <c r="M5" s="236"/>
      <c r="N5" s="236"/>
    </row>
    <row r="6" spans="1:14" x14ac:dyDescent="0.25">
      <c r="A6" s="79">
        <v>1</v>
      </c>
      <c r="B6" s="79">
        <v>2</v>
      </c>
      <c r="C6" s="79">
        <v>36</v>
      </c>
      <c r="D6" s="79">
        <v>37</v>
      </c>
      <c r="E6" s="79">
        <v>38</v>
      </c>
      <c r="F6" s="79">
        <v>39</v>
      </c>
      <c r="G6" s="79">
        <v>40</v>
      </c>
      <c r="H6" s="79">
        <v>41</v>
      </c>
      <c r="I6" s="79">
        <v>42</v>
      </c>
      <c r="J6" s="79">
        <v>43</v>
      </c>
      <c r="K6" s="79">
        <v>44</v>
      </c>
      <c r="L6" s="79">
        <v>45</v>
      </c>
      <c r="M6" s="79">
        <v>46</v>
      </c>
      <c r="N6" s="79">
        <v>47</v>
      </c>
    </row>
    <row r="7" spans="1:14" ht="28.5" customHeight="1" x14ac:dyDescent="0.25">
      <c r="A7" s="80"/>
      <c r="B7" s="80" t="s">
        <v>251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4" ht="16.5" customHeight="1" x14ac:dyDescent="0.25">
      <c r="A8" s="80" t="s">
        <v>56</v>
      </c>
      <c r="B8" s="138" t="s">
        <v>252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1.33</v>
      </c>
    </row>
    <row r="9" spans="1:14" x14ac:dyDescent="0.25">
      <c r="A9" s="80" t="s">
        <v>58</v>
      </c>
      <c r="B9" s="80" t="s">
        <v>232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</row>
    <row r="10" spans="1:14" x14ac:dyDescent="0.25">
      <c r="A10" s="80"/>
      <c r="B10" s="139" t="s">
        <v>74</v>
      </c>
      <c r="C10" s="119"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</row>
    <row r="11" spans="1:14" x14ac:dyDescent="0.25">
      <c r="A11" s="80"/>
      <c r="B11" s="138" t="s">
        <v>233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</row>
    <row r="12" spans="1:14" ht="15" customHeight="1" x14ac:dyDescent="0.25">
      <c r="A12" s="80" t="s">
        <v>56</v>
      </c>
      <c r="B12" s="80" t="s">
        <v>234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</row>
    <row r="13" spans="1:14" x14ac:dyDescent="0.25">
      <c r="A13" s="165"/>
      <c r="B13" s="136" t="s">
        <v>274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</row>
    <row r="14" spans="1:14" ht="12.75" customHeight="1" x14ac:dyDescent="0.25">
      <c r="A14" s="165">
        <v>1</v>
      </c>
      <c r="B14" s="136" t="s">
        <v>273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1.66</v>
      </c>
    </row>
    <row r="15" spans="1:14" x14ac:dyDescent="0.25">
      <c r="A15" s="80"/>
      <c r="B15" s="138" t="s">
        <v>236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</row>
    <row r="16" spans="1:14" x14ac:dyDescent="0.25">
      <c r="A16" s="80" t="s">
        <v>56</v>
      </c>
      <c r="B16" s="80" t="s">
        <v>237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</row>
    <row r="17" spans="1:14" x14ac:dyDescent="0.25">
      <c r="A17" s="80" t="s">
        <v>58</v>
      </c>
      <c r="B17" s="80" t="s">
        <v>238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15.45</v>
      </c>
    </row>
    <row r="18" spans="1:14" x14ac:dyDescent="0.25">
      <c r="A18" s="80" t="s">
        <v>60</v>
      </c>
      <c r="B18" s="80" t="s">
        <v>239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0.6</v>
      </c>
    </row>
    <row r="19" spans="1:14" ht="13.5" customHeight="1" x14ac:dyDescent="0.25">
      <c r="A19" s="80"/>
      <c r="B19" s="139" t="s">
        <v>74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</row>
    <row r="20" spans="1:14" ht="15.75" customHeight="1" x14ac:dyDescent="0.25">
      <c r="A20" s="80" t="s">
        <v>56</v>
      </c>
      <c r="B20" s="138" t="s">
        <v>253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</row>
    <row r="21" spans="1:14" x14ac:dyDescent="0.25">
      <c r="A21" s="80" t="s">
        <v>58</v>
      </c>
      <c r="B21" s="80" t="s">
        <v>242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</row>
    <row r="22" spans="1:14" x14ac:dyDescent="0.25">
      <c r="A22" s="80" t="s">
        <v>60</v>
      </c>
      <c r="B22" s="80" t="s">
        <v>243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</row>
    <row r="23" spans="1:14" x14ac:dyDescent="0.25">
      <c r="A23" s="80"/>
      <c r="B23" s="139" t="s">
        <v>74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</row>
    <row r="24" spans="1:14" ht="24" x14ac:dyDescent="0.25">
      <c r="A24" s="80" t="s">
        <v>56</v>
      </c>
      <c r="B24" s="140" t="s">
        <v>256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</row>
    <row r="25" spans="1:14" ht="13.5" customHeight="1" x14ac:dyDescent="0.25">
      <c r="A25" s="153" t="s">
        <v>277</v>
      </c>
      <c r="B25" s="154" t="s">
        <v>248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</row>
    <row r="26" spans="1:14" ht="9.75" customHeight="1" x14ac:dyDescent="0.25">
      <c r="A26" s="276" t="s">
        <v>275</v>
      </c>
      <c r="B26" s="277"/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</row>
    <row r="27" spans="1:14" ht="15.75" x14ac:dyDescent="0.3">
      <c r="A27" s="153"/>
      <c r="B27" s="170" t="s">
        <v>276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</row>
    <row r="28" spans="1:14" x14ac:dyDescent="0.25">
      <c r="A28" s="153"/>
      <c r="B28" s="169" t="s">
        <v>249</v>
      </c>
      <c r="C28" s="119">
        <f t="shared" ref="C28:N28" si="0">SUM(C8:C27)</f>
        <v>0</v>
      </c>
      <c r="D28" s="119">
        <f t="shared" si="0"/>
        <v>0</v>
      </c>
      <c r="E28" s="119">
        <f t="shared" si="0"/>
        <v>0</v>
      </c>
      <c r="F28" s="119">
        <f t="shared" si="0"/>
        <v>0</v>
      </c>
      <c r="G28" s="119">
        <f t="shared" si="0"/>
        <v>0</v>
      </c>
      <c r="H28" s="119">
        <f t="shared" si="0"/>
        <v>0</v>
      </c>
      <c r="I28" s="119">
        <f t="shared" si="0"/>
        <v>0</v>
      </c>
      <c r="J28" s="119">
        <f t="shared" si="0"/>
        <v>0</v>
      </c>
      <c r="K28" s="119">
        <f t="shared" si="0"/>
        <v>0</v>
      </c>
      <c r="L28" s="119">
        <f t="shared" si="0"/>
        <v>0</v>
      </c>
      <c r="M28" s="119">
        <f t="shared" si="0"/>
        <v>0</v>
      </c>
      <c r="N28" s="119">
        <f t="shared" si="0"/>
        <v>19.04</v>
      </c>
    </row>
    <row r="29" spans="1:14" x14ac:dyDescent="0.25">
      <c r="A29" s="153"/>
      <c r="B29" s="154" t="s">
        <v>250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</row>
    <row r="30" spans="1:14" ht="14.25" customHeight="1" x14ac:dyDescent="0.25">
      <c r="A30" s="153"/>
      <c r="B30" s="155" t="s">
        <v>248</v>
      </c>
      <c r="C30" s="158">
        <v>0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</row>
    <row r="31" spans="1:14" x14ac:dyDescent="0.25">
      <c r="A31" s="153"/>
      <c r="B31" s="156" t="s">
        <v>249</v>
      </c>
      <c r="C31" s="158">
        <v>0</v>
      </c>
      <c r="D31" s="158">
        <v>0</v>
      </c>
      <c r="E31" s="158">
        <v>0</v>
      </c>
      <c r="F31" s="158">
        <v>0</v>
      </c>
      <c r="G31" s="158">
        <v>0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</row>
    <row r="32" spans="1:14" x14ac:dyDescent="0.25">
      <c r="A32" s="153"/>
      <c r="B32" s="155" t="s">
        <v>250</v>
      </c>
      <c r="C32" s="158">
        <v>0</v>
      </c>
      <c r="D32" s="158">
        <v>0</v>
      </c>
      <c r="E32" s="158">
        <v>0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</row>
    <row r="47" spans="4:4" x14ac:dyDescent="0.25">
      <c r="D47" s="15"/>
    </row>
  </sheetData>
  <mergeCells count="11">
    <mergeCell ref="A26:B26"/>
    <mergeCell ref="A2:A5"/>
    <mergeCell ref="A1:N1"/>
    <mergeCell ref="C4:E4"/>
    <mergeCell ref="F4:H4"/>
    <mergeCell ref="I4:K4"/>
    <mergeCell ref="N2:N5"/>
    <mergeCell ref="L2:L5"/>
    <mergeCell ref="M2:M5"/>
    <mergeCell ref="C2:K3"/>
    <mergeCell ref="B2:B5"/>
  </mergeCells>
  <pageMargins left="0.7" right="0.7" top="0.75" bottom="0.75" header="0.3" footer="0.3"/>
  <pageSetup paperSize="5" orientation="landscape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Layout" zoomScaleNormal="120" workbookViewId="0">
      <selection sqref="A1:O29"/>
    </sheetView>
  </sheetViews>
  <sheetFormatPr defaultRowHeight="15" x14ac:dyDescent="0.25"/>
  <cols>
    <col min="1" max="1" width="5" customWidth="1"/>
    <col min="2" max="2" width="27.5703125" customWidth="1"/>
    <col min="3" max="3" width="9.28515625" bestFit="1" customWidth="1"/>
    <col min="4" max="5" width="9.7109375" bestFit="1" customWidth="1"/>
    <col min="6" max="6" width="10.7109375" customWidth="1"/>
    <col min="7" max="9" width="9.28515625" bestFit="1" customWidth="1"/>
    <col min="10" max="10" width="10.85546875" customWidth="1"/>
    <col min="11" max="12" width="9.28515625" bestFit="1" customWidth="1"/>
    <col min="13" max="13" width="10.7109375" customWidth="1"/>
    <col min="14" max="14" width="9.28515625" bestFit="1" customWidth="1"/>
    <col min="15" max="15" width="8.5703125" customWidth="1"/>
  </cols>
  <sheetData>
    <row r="1" spans="1:15" x14ac:dyDescent="0.25">
      <c r="A1" s="278" t="s">
        <v>272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5" ht="15" customHeight="1" x14ac:dyDescent="0.25">
      <c r="A2" s="235" t="s">
        <v>112</v>
      </c>
      <c r="B2" s="235" t="s">
        <v>44</v>
      </c>
      <c r="C2" s="238" t="s">
        <v>114</v>
      </c>
      <c r="D2" s="239"/>
      <c r="E2" s="239"/>
      <c r="F2" s="240"/>
      <c r="G2" s="238" t="s">
        <v>115</v>
      </c>
      <c r="H2" s="239"/>
      <c r="I2" s="239"/>
      <c r="J2" s="240"/>
      <c r="K2" s="238" t="s">
        <v>116</v>
      </c>
      <c r="L2" s="240"/>
      <c r="M2" s="235" t="s">
        <v>126</v>
      </c>
      <c r="N2" s="235" t="s">
        <v>127</v>
      </c>
      <c r="O2" s="235" t="s">
        <v>128</v>
      </c>
    </row>
    <row r="3" spans="1:15" ht="28.5" customHeight="1" x14ac:dyDescent="0.25">
      <c r="A3" s="237"/>
      <c r="B3" s="237"/>
      <c r="C3" s="235" t="s">
        <v>117</v>
      </c>
      <c r="D3" s="235" t="s">
        <v>118</v>
      </c>
      <c r="E3" s="235" t="s">
        <v>119</v>
      </c>
      <c r="F3" s="235" t="s">
        <v>120</v>
      </c>
      <c r="G3" s="235" t="s">
        <v>121</v>
      </c>
      <c r="H3" s="235" t="s">
        <v>122</v>
      </c>
      <c r="I3" s="235" t="s">
        <v>123</v>
      </c>
      <c r="J3" s="235" t="s">
        <v>124</v>
      </c>
      <c r="K3" s="238" t="s">
        <v>125</v>
      </c>
      <c r="L3" s="240"/>
      <c r="M3" s="237"/>
      <c r="N3" s="237"/>
      <c r="O3" s="237"/>
    </row>
    <row r="4" spans="1:15" ht="25.5" customHeight="1" x14ac:dyDescent="0.2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98" t="s">
        <v>129</v>
      </c>
      <c r="L4" s="98" t="s">
        <v>130</v>
      </c>
      <c r="M4" s="236"/>
      <c r="N4" s="236"/>
      <c r="O4" s="236"/>
    </row>
    <row r="5" spans="1:15" x14ac:dyDescent="0.25">
      <c r="A5" s="79">
        <v>1</v>
      </c>
      <c r="B5" s="79">
        <v>2</v>
      </c>
      <c r="C5" s="79">
        <v>48</v>
      </c>
      <c r="D5" s="79">
        <v>49</v>
      </c>
      <c r="E5" s="79">
        <v>50</v>
      </c>
      <c r="F5" s="79">
        <v>51</v>
      </c>
      <c r="G5" s="79">
        <v>52</v>
      </c>
      <c r="H5" s="79">
        <v>53</v>
      </c>
      <c r="I5" s="79">
        <v>54</v>
      </c>
      <c r="J5" s="79">
        <v>55</v>
      </c>
      <c r="K5" s="79">
        <v>56</v>
      </c>
      <c r="L5" s="79">
        <v>57</v>
      </c>
      <c r="M5" s="79">
        <v>58</v>
      </c>
      <c r="N5" s="79">
        <v>59</v>
      </c>
      <c r="O5" s="79">
        <v>60</v>
      </c>
    </row>
    <row r="6" spans="1:15" ht="30" customHeight="1" x14ac:dyDescent="0.25">
      <c r="A6" s="80"/>
      <c r="B6" s="80" t="s">
        <v>251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7.25" customHeight="1" x14ac:dyDescent="0.25">
      <c r="A7" s="80" t="s">
        <v>56</v>
      </c>
      <c r="B7" s="138" t="s">
        <v>252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</row>
    <row r="8" spans="1:15" ht="14.25" customHeight="1" x14ac:dyDescent="0.25">
      <c r="A8" s="80" t="s">
        <v>58</v>
      </c>
      <c r="B8" s="80" t="s">
        <v>232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</row>
    <row r="9" spans="1:15" x14ac:dyDescent="0.25">
      <c r="A9" s="80"/>
      <c r="B9" s="139" t="s">
        <v>74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</row>
    <row r="10" spans="1:15" x14ac:dyDescent="0.25">
      <c r="A10" s="165"/>
      <c r="B10" s="136" t="s">
        <v>274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</row>
    <row r="11" spans="1:15" ht="15.75" customHeight="1" x14ac:dyDescent="0.25">
      <c r="A11" s="165">
        <v>1</v>
      </c>
      <c r="B11" s="136" t="s">
        <v>273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spans="1:15" ht="16.5" customHeight="1" x14ac:dyDescent="0.25">
      <c r="A12" s="80"/>
      <c r="B12" s="138" t="s">
        <v>236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</row>
    <row r="13" spans="1:15" x14ac:dyDescent="0.25">
      <c r="A13" s="80" t="s">
        <v>56</v>
      </c>
      <c r="B13" s="80" t="s">
        <v>237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</row>
    <row r="14" spans="1:15" ht="16.5" customHeight="1" x14ac:dyDescent="0.25">
      <c r="A14" s="80" t="s">
        <v>58</v>
      </c>
      <c r="B14" s="80" t="s">
        <v>238</v>
      </c>
      <c r="C14" s="79">
        <v>0</v>
      </c>
      <c r="D14" s="79">
        <v>0</v>
      </c>
      <c r="E14" s="79">
        <v>0</v>
      </c>
      <c r="F14" s="79">
        <v>13.26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1:15" x14ac:dyDescent="0.25">
      <c r="A15" s="80" t="s">
        <v>60</v>
      </c>
      <c r="B15" s="80" t="s">
        <v>239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4.1500000000000004</v>
      </c>
      <c r="O15" s="79">
        <v>4.1500000000000004</v>
      </c>
    </row>
    <row r="16" spans="1:15" x14ac:dyDescent="0.25">
      <c r="A16" s="80"/>
      <c r="B16" s="139" t="s">
        <v>74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</row>
    <row r="17" spans="1:15" ht="16.5" customHeight="1" x14ac:dyDescent="0.25">
      <c r="A17" s="80" t="s">
        <v>56</v>
      </c>
      <c r="B17" s="138" t="s">
        <v>253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1:15" ht="16.5" customHeight="1" x14ac:dyDescent="0.25">
      <c r="A18" s="80" t="s">
        <v>58</v>
      </c>
      <c r="B18" s="80" t="s">
        <v>242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15" ht="17.25" customHeight="1" x14ac:dyDescent="0.25">
      <c r="A19" s="80" t="s">
        <v>60</v>
      </c>
      <c r="B19" s="80" t="s">
        <v>243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</row>
    <row r="20" spans="1:15" x14ac:dyDescent="0.25">
      <c r="A20" s="80"/>
      <c r="B20" s="139" t="s">
        <v>74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1:15" ht="30" customHeight="1" x14ac:dyDescent="0.25">
      <c r="A21" s="80" t="s">
        <v>56</v>
      </c>
      <c r="B21" s="138" t="s">
        <v>254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</row>
    <row r="22" spans="1:15" ht="18.75" customHeight="1" x14ac:dyDescent="0.25">
      <c r="A22" s="153" t="s">
        <v>277</v>
      </c>
      <c r="B22" s="154" t="s">
        <v>248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1:15" ht="15.75" customHeight="1" x14ac:dyDescent="0.25">
      <c r="A23" s="276" t="s">
        <v>275</v>
      </c>
      <c r="B23" s="27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17.25" customHeight="1" x14ac:dyDescent="0.3">
      <c r="A24" s="153"/>
      <c r="B24" s="170" t="s">
        <v>276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1:15" ht="18" customHeight="1" x14ac:dyDescent="0.25">
      <c r="A25" s="153"/>
      <c r="B25" s="169" t="s">
        <v>249</v>
      </c>
      <c r="C25" s="119">
        <f t="shared" ref="C25:O25" si="0">SUM(C7:C24)</f>
        <v>0</v>
      </c>
      <c r="D25" s="119">
        <f t="shared" si="0"/>
        <v>0</v>
      </c>
      <c r="E25" s="119">
        <f t="shared" si="0"/>
        <v>0</v>
      </c>
      <c r="F25" s="119">
        <f t="shared" si="0"/>
        <v>13.26</v>
      </c>
      <c r="G25" s="119">
        <f t="shared" si="0"/>
        <v>0</v>
      </c>
      <c r="H25" s="119">
        <f t="shared" si="0"/>
        <v>0</v>
      </c>
      <c r="I25" s="119">
        <f t="shared" si="0"/>
        <v>0</v>
      </c>
      <c r="J25" s="119">
        <f t="shared" si="0"/>
        <v>0</v>
      </c>
      <c r="K25" s="119">
        <f t="shared" si="0"/>
        <v>0</v>
      </c>
      <c r="L25" s="119">
        <f t="shared" si="0"/>
        <v>0</v>
      </c>
      <c r="M25" s="119">
        <f t="shared" si="0"/>
        <v>0</v>
      </c>
      <c r="N25" s="119">
        <f t="shared" si="0"/>
        <v>4.1500000000000004</v>
      </c>
      <c r="O25" s="119">
        <f t="shared" si="0"/>
        <v>4.1500000000000004</v>
      </c>
    </row>
    <row r="26" spans="1:15" ht="17.25" customHeight="1" x14ac:dyDescent="0.25">
      <c r="A26" s="153"/>
      <c r="B26" s="154" t="s">
        <v>250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</row>
    <row r="27" spans="1:15" x14ac:dyDescent="0.25">
      <c r="A27" s="153"/>
      <c r="B27" s="155" t="s">
        <v>248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25"/>
    </row>
    <row r="28" spans="1:15" x14ac:dyDescent="0.25">
      <c r="A28" s="153"/>
      <c r="B28" s="156" t="s">
        <v>249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</row>
    <row r="29" spans="1:15" x14ac:dyDescent="0.25">
      <c r="A29" s="153"/>
      <c r="B29" s="155" t="s">
        <v>250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</row>
  </sheetData>
  <mergeCells count="19">
    <mergeCell ref="K2:L2"/>
    <mergeCell ref="M2:M4"/>
    <mergeCell ref="N2:N4"/>
    <mergeCell ref="O2:O4"/>
    <mergeCell ref="A23:B23"/>
    <mergeCell ref="A1:O1"/>
    <mergeCell ref="J3:J4"/>
    <mergeCell ref="C2:F2"/>
    <mergeCell ref="G2:J2"/>
    <mergeCell ref="C3:C4"/>
    <mergeCell ref="D3:D4"/>
    <mergeCell ref="E3:E4"/>
    <mergeCell ref="G3:G4"/>
    <mergeCell ref="H3:H4"/>
    <mergeCell ref="I3:I4"/>
    <mergeCell ref="K3:L3"/>
    <mergeCell ref="F3:F4"/>
    <mergeCell ref="B2:B4"/>
    <mergeCell ref="A2:A4"/>
  </mergeCells>
  <pageMargins left="0.7" right="0.7" top="0.75" bottom="0.75" header="0.3" footer="0.3"/>
  <pageSetup paperSize="5" orientation="landscape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Layout" topLeftCell="B16" zoomScaleNormal="120" workbookViewId="0">
      <selection sqref="A1:Q29"/>
    </sheetView>
  </sheetViews>
  <sheetFormatPr defaultRowHeight="15" x14ac:dyDescent="0.25"/>
  <cols>
    <col min="1" max="1" width="4.85546875" customWidth="1"/>
    <col min="2" max="2" width="28.28515625" customWidth="1"/>
    <col min="3" max="3" width="7" customWidth="1"/>
    <col min="4" max="4" width="7.28515625" customWidth="1"/>
    <col min="6" max="6" width="7.7109375" customWidth="1"/>
    <col min="7" max="7" width="7.5703125" customWidth="1"/>
    <col min="9" max="10" width="7.7109375" customWidth="1"/>
  </cols>
  <sheetData>
    <row r="1" spans="1:17" ht="16.5" customHeight="1" x14ac:dyDescent="0.25">
      <c r="A1" s="278" t="s">
        <v>272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80"/>
    </row>
    <row r="2" spans="1:17" ht="15" customHeight="1" x14ac:dyDescent="0.25">
      <c r="A2" s="235" t="s">
        <v>112</v>
      </c>
      <c r="B2" s="235" t="s">
        <v>44</v>
      </c>
      <c r="C2" s="216" t="s">
        <v>131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8"/>
    </row>
    <row r="3" spans="1:17" ht="34.5" customHeight="1" x14ac:dyDescent="0.25">
      <c r="A3" s="237"/>
      <c r="B3" s="237"/>
      <c r="C3" s="216" t="s">
        <v>132</v>
      </c>
      <c r="D3" s="217"/>
      <c r="E3" s="218"/>
      <c r="F3" s="216" t="s">
        <v>133</v>
      </c>
      <c r="G3" s="217"/>
      <c r="H3" s="218"/>
      <c r="I3" s="216" t="s">
        <v>134</v>
      </c>
      <c r="J3" s="217"/>
      <c r="K3" s="218"/>
      <c r="L3" s="216" t="s">
        <v>135</v>
      </c>
      <c r="M3" s="217"/>
      <c r="N3" s="218"/>
      <c r="O3" s="216" t="s">
        <v>136</v>
      </c>
      <c r="P3" s="217"/>
      <c r="Q3" s="218"/>
    </row>
    <row r="4" spans="1:17" ht="48" customHeight="1" x14ac:dyDescent="0.25">
      <c r="A4" s="237"/>
      <c r="B4" s="237"/>
      <c r="C4" s="40" t="s">
        <v>137</v>
      </c>
      <c r="D4" s="40" t="s">
        <v>138</v>
      </c>
      <c r="E4" s="40" t="s">
        <v>139</v>
      </c>
      <c r="F4" s="40" t="s">
        <v>137</v>
      </c>
      <c r="G4" s="40" t="s">
        <v>138</v>
      </c>
      <c r="H4" s="40" t="s">
        <v>140</v>
      </c>
      <c r="I4" s="40" t="s">
        <v>137</v>
      </c>
      <c r="J4" s="40" t="s">
        <v>138</v>
      </c>
      <c r="K4" s="40" t="s">
        <v>141</v>
      </c>
      <c r="L4" s="40" t="s">
        <v>137</v>
      </c>
      <c r="M4" s="40" t="s">
        <v>138</v>
      </c>
      <c r="N4" s="40" t="s">
        <v>142</v>
      </c>
      <c r="O4" s="40" t="s">
        <v>143</v>
      </c>
      <c r="P4" s="40" t="s">
        <v>144</v>
      </c>
      <c r="Q4" s="40" t="s">
        <v>145</v>
      </c>
    </row>
    <row r="5" spans="1:17" ht="16.5" x14ac:dyDescent="0.25">
      <c r="A5" s="236"/>
      <c r="B5" s="236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6.5" customHeight="1" x14ac:dyDescent="0.25">
      <c r="A6" s="44">
        <v>1</v>
      </c>
      <c r="B6" s="44">
        <v>2</v>
      </c>
      <c r="C6" s="44">
        <v>61</v>
      </c>
      <c r="D6" s="44">
        <v>62</v>
      </c>
      <c r="E6" s="44">
        <v>63</v>
      </c>
      <c r="F6" s="44">
        <v>64</v>
      </c>
      <c r="G6" s="44">
        <v>65</v>
      </c>
      <c r="H6" s="44">
        <v>66</v>
      </c>
      <c r="I6" s="44">
        <v>67</v>
      </c>
      <c r="J6" s="44">
        <v>68</v>
      </c>
      <c r="K6" s="44">
        <v>69</v>
      </c>
      <c r="L6" s="44">
        <v>70</v>
      </c>
      <c r="M6" s="44">
        <v>71</v>
      </c>
      <c r="N6" s="44">
        <v>72</v>
      </c>
      <c r="O6" s="44">
        <v>73</v>
      </c>
      <c r="P6" s="44">
        <v>74</v>
      </c>
      <c r="Q6" s="44">
        <v>75</v>
      </c>
    </row>
    <row r="7" spans="1:17" ht="24" x14ac:dyDescent="0.25">
      <c r="A7" s="91"/>
      <c r="B7" s="141" t="s">
        <v>251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f>C7+F7+I7+L7</f>
        <v>0</v>
      </c>
      <c r="P7" s="58">
        <v>0</v>
      </c>
      <c r="Q7" s="58">
        <v>0</v>
      </c>
    </row>
    <row r="8" spans="1:17" ht="16.5" x14ac:dyDescent="0.25">
      <c r="A8" s="91" t="s">
        <v>56</v>
      </c>
      <c r="B8" s="136" t="s">
        <v>252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f t="shared" ref="O8:O24" si="0">C8+F8+I8+L8</f>
        <v>0</v>
      </c>
      <c r="P8" s="58">
        <v>0</v>
      </c>
      <c r="Q8" s="58">
        <v>0</v>
      </c>
    </row>
    <row r="9" spans="1:17" ht="16.5" x14ac:dyDescent="0.25">
      <c r="A9" s="91" t="s">
        <v>58</v>
      </c>
      <c r="B9" s="91" t="s">
        <v>232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f t="shared" si="0"/>
        <v>0</v>
      </c>
      <c r="P9" s="58">
        <v>0</v>
      </c>
      <c r="Q9" s="58">
        <v>0</v>
      </c>
    </row>
    <row r="10" spans="1:17" ht="15" customHeight="1" x14ac:dyDescent="0.25">
      <c r="A10" s="91"/>
      <c r="B10" s="93" t="s">
        <v>74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f t="shared" si="0"/>
        <v>0</v>
      </c>
      <c r="P10" s="58">
        <v>0</v>
      </c>
      <c r="Q10" s="58">
        <v>0</v>
      </c>
    </row>
    <row r="11" spans="1:17" ht="13.5" customHeight="1" x14ac:dyDescent="0.25">
      <c r="A11" s="165"/>
      <c r="B11" s="136" t="s">
        <v>274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f t="shared" si="0"/>
        <v>0</v>
      </c>
      <c r="P11" s="58">
        <v>0</v>
      </c>
      <c r="Q11" s="58">
        <v>0</v>
      </c>
    </row>
    <row r="12" spans="1:17" ht="15" customHeight="1" x14ac:dyDescent="0.25">
      <c r="A12" s="165">
        <v>1</v>
      </c>
      <c r="B12" s="136" t="s">
        <v>273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f t="shared" si="0"/>
        <v>0</v>
      </c>
      <c r="P12" s="58">
        <v>0</v>
      </c>
      <c r="Q12" s="58">
        <v>0</v>
      </c>
    </row>
    <row r="13" spans="1:17" ht="16.5" x14ac:dyDescent="0.25">
      <c r="A13" s="91"/>
      <c r="B13" s="136" t="s">
        <v>236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f t="shared" si="0"/>
        <v>0</v>
      </c>
      <c r="P13" s="58">
        <v>0</v>
      </c>
      <c r="Q13" s="58">
        <v>0</v>
      </c>
    </row>
    <row r="14" spans="1:17" ht="16.5" x14ac:dyDescent="0.25">
      <c r="A14" s="91" t="s">
        <v>56</v>
      </c>
      <c r="B14" s="91" t="s">
        <v>237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f t="shared" si="0"/>
        <v>0</v>
      </c>
      <c r="P14" s="58">
        <v>0</v>
      </c>
      <c r="Q14" s="58">
        <v>0</v>
      </c>
    </row>
    <row r="15" spans="1:17" ht="16.5" x14ac:dyDescent="0.25">
      <c r="A15" s="91" t="s">
        <v>58</v>
      </c>
      <c r="B15" s="91" t="s">
        <v>238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f t="shared" si="0"/>
        <v>0</v>
      </c>
      <c r="P15" s="58">
        <v>0</v>
      </c>
      <c r="Q15" s="58">
        <v>0</v>
      </c>
    </row>
    <row r="16" spans="1:17" ht="16.5" x14ac:dyDescent="0.25">
      <c r="A16" s="91" t="s">
        <v>60</v>
      </c>
      <c r="B16" s="91" t="s">
        <v>239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f t="shared" si="0"/>
        <v>0</v>
      </c>
      <c r="P16" s="58">
        <v>0</v>
      </c>
      <c r="Q16" s="58">
        <v>0</v>
      </c>
    </row>
    <row r="17" spans="1:17" ht="13.5" customHeight="1" x14ac:dyDescent="0.25">
      <c r="A17" s="91"/>
      <c r="B17" s="93" t="s">
        <v>74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f t="shared" si="0"/>
        <v>0</v>
      </c>
      <c r="P17" s="58">
        <v>0</v>
      </c>
      <c r="Q17" s="58">
        <v>0</v>
      </c>
    </row>
    <row r="18" spans="1:17" ht="16.5" x14ac:dyDescent="0.25">
      <c r="A18" s="91" t="s">
        <v>56</v>
      </c>
      <c r="B18" s="136" t="s">
        <v>253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f t="shared" si="0"/>
        <v>0</v>
      </c>
      <c r="P18" s="58">
        <v>0</v>
      </c>
      <c r="Q18" s="58">
        <v>0</v>
      </c>
    </row>
    <row r="19" spans="1:17" ht="16.5" x14ac:dyDescent="0.25">
      <c r="A19" s="91" t="s">
        <v>58</v>
      </c>
      <c r="B19" s="91" t="s">
        <v>242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f t="shared" si="0"/>
        <v>0</v>
      </c>
      <c r="P19" s="58">
        <v>0</v>
      </c>
      <c r="Q19" s="58">
        <v>0</v>
      </c>
    </row>
    <row r="20" spans="1:17" ht="16.5" x14ac:dyDescent="0.25">
      <c r="A20" s="91" t="s">
        <v>60</v>
      </c>
      <c r="B20" s="91" t="s">
        <v>243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f t="shared" si="0"/>
        <v>0</v>
      </c>
      <c r="P20" s="58">
        <v>0</v>
      </c>
      <c r="Q20" s="58">
        <v>0</v>
      </c>
    </row>
    <row r="21" spans="1:17" ht="15.75" customHeight="1" x14ac:dyDescent="0.25">
      <c r="A21" s="91"/>
      <c r="B21" s="93" t="s">
        <v>74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f t="shared" si="0"/>
        <v>0</v>
      </c>
      <c r="P21" s="58">
        <v>0</v>
      </c>
      <c r="Q21" s="58">
        <v>0</v>
      </c>
    </row>
    <row r="22" spans="1:17" ht="17.25" customHeight="1" x14ac:dyDescent="0.25">
      <c r="A22" s="165" t="s">
        <v>56</v>
      </c>
      <c r="B22" s="140" t="s">
        <v>254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f t="shared" si="0"/>
        <v>0</v>
      </c>
      <c r="P22" s="58">
        <v>0</v>
      </c>
      <c r="Q22" s="58">
        <v>0</v>
      </c>
    </row>
    <row r="23" spans="1:17" ht="15" customHeight="1" x14ac:dyDescent="0.25">
      <c r="A23" s="276" t="s">
        <v>275</v>
      </c>
      <c r="B23" s="277"/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f t="shared" si="0"/>
        <v>0</v>
      </c>
      <c r="P23" s="58">
        <v>0</v>
      </c>
      <c r="Q23" s="58">
        <v>0</v>
      </c>
    </row>
    <row r="24" spans="1:17" ht="14.25" customHeight="1" x14ac:dyDescent="0.3">
      <c r="A24" s="153"/>
      <c r="B24" s="170" t="s">
        <v>276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f t="shared" si="0"/>
        <v>0</v>
      </c>
      <c r="P24" s="58">
        <v>0</v>
      </c>
      <c r="Q24" s="58">
        <v>0</v>
      </c>
    </row>
    <row r="25" spans="1:17" ht="14.25" customHeight="1" x14ac:dyDescent="0.25">
      <c r="A25" s="153"/>
      <c r="B25" s="169" t="s">
        <v>249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</row>
    <row r="26" spans="1:17" ht="14.25" customHeight="1" x14ac:dyDescent="0.25">
      <c r="A26" s="153"/>
      <c r="B26" s="154" t="s">
        <v>250</v>
      </c>
      <c r="C26" s="58">
        <v>0</v>
      </c>
      <c r="D26" s="58">
        <f t="shared" ref="D26:Q26" si="1">SUM(D7:D25)</f>
        <v>0</v>
      </c>
      <c r="E26" s="58">
        <f t="shared" si="1"/>
        <v>0</v>
      </c>
      <c r="F26" s="58">
        <f t="shared" si="1"/>
        <v>0</v>
      </c>
      <c r="G26" s="58">
        <f t="shared" si="1"/>
        <v>0</v>
      </c>
      <c r="H26" s="58">
        <f t="shared" si="1"/>
        <v>0</v>
      </c>
      <c r="I26" s="58">
        <f t="shared" si="1"/>
        <v>0</v>
      </c>
      <c r="J26" s="58">
        <f t="shared" si="1"/>
        <v>0</v>
      </c>
      <c r="K26" s="58">
        <f t="shared" si="1"/>
        <v>0</v>
      </c>
      <c r="L26" s="58">
        <f t="shared" si="1"/>
        <v>0</v>
      </c>
      <c r="M26" s="58">
        <f t="shared" si="1"/>
        <v>0</v>
      </c>
      <c r="N26" s="58">
        <f t="shared" si="1"/>
        <v>0</v>
      </c>
      <c r="O26" s="58">
        <f t="shared" si="1"/>
        <v>0</v>
      </c>
      <c r="P26" s="58">
        <f t="shared" si="1"/>
        <v>0</v>
      </c>
      <c r="Q26" s="58">
        <f t="shared" si="1"/>
        <v>0</v>
      </c>
    </row>
    <row r="27" spans="1:17" ht="16.5" x14ac:dyDescent="0.25">
      <c r="A27" s="153"/>
      <c r="B27" s="155" t="s">
        <v>248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</row>
    <row r="28" spans="1:17" ht="16.5" x14ac:dyDescent="0.25">
      <c r="A28" s="153"/>
      <c r="B28" s="156" t="s">
        <v>249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f t="shared" ref="O28:O29" si="2">C28+F28+I28+L28</f>
        <v>0</v>
      </c>
      <c r="P28" s="58">
        <v>0</v>
      </c>
      <c r="Q28" s="58">
        <v>0</v>
      </c>
    </row>
    <row r="29" spans="1:17" ht="16.5" x14ac:dyDescent="0.25">
      <c r="A29" s="153"/>
      <c r="B29" s="155" t="s">
        <v>250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f t="shared" si="2"/>
        <v>0</v>
      </c>
      <c r="P29" s="58">
        <v>0</v>
      </c>
      <c r="Q29" s="58">
        <v>0</v>
      </c>
    </row>
  </sheetData>
  <mergeCells count="10">
    <mergeCell ref="A23:B23"/>
    <mergeCell ref="A2:A5"/>
    <mergeCell ref="B2:B5"/>
    <mergeCell ref="A1:Q1"/>
    <mergeCell ref="C3:E3"/>
    <mergeCell ref="F3:H3"/>
    <mergeCell ref="I3:K3"/>
    <mergeCell ref="L3:N3"/>
    <mergeCell ref="O3:Q3"/>
    <mergeCell ref="C2:Q2"/>
  </mergeCells>
  <pageMargins left="0.7" right="0.7" top="0.75" bottom="0.75" header="0.3" footer="0.3"/>
  <pageSetup paperSize="5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view="pageLayout" zoomScaleNormal="120" workbookViewId="0">
      <selection sqref="A1:O29"/>
    </sheetView>
  </sheetViews>
  <sheetFormatPr defaultRowHeight="15" x14ac:dyDescent="0.25"/>
  <cols>
    <col min="1" max="1" width="5.28515625" customWidth="1"/>
    <col min="2" max="2" width="30" customWidth="1"/>
    <col min="3" max="3" width="8" customWidth="1"/>
    <col min="4" max="4" width="9.5703125" customWidth="1"/>
    <col min="5" max="5" width="7.7109375" customWidth="1"/>
    <col min="6" max="6" width="9.42578125" customWidth="1"/>
    <col min="7" max="7" width="10.5703125" customWidth="1"/>
    <col min="9" max="9" width="8.28515625" customWidth="1"/>
    <col min="10" max="10" width="10.7109375" customWidth="1"/>
    <col min="11" max="11" width="12" customWidth="1"/>
    <col min="12" max="12" width="9.7109375" customWidth="1"/>
    <col min="13" max="13" width="7.42578125" customWidth="1"/>
    <col min="14" max="14" width="8.5703125" customWidth="1"/>
    <col min="15" max="16" width="9.28515625" customWidth="1"/>
    <col min="17" max="17" width="10.7109375" customWidth="1"/>
    <col min="18" max="18" width="10.28515625" customWidth="1"/>
    <col min="19" max="19" width="11.7109375" customWidth="1"/>
  </cols>
  <sheetData>
    <row r="1" spans="1:29" x14ac:dyDescent="0.25">
      <c r="A1" s="278" t="s">
        <v>272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80"/>
      <c r="P1" s="142"/>
      <c r="Q1" s="142"/>
    </row>
    <row r="2" spans="1:29" ht="17.25" customHeight="1" x14ac:dyDescent="0.25">
      <c r="A2" s="235" t="s">
        <v>112</v>
      </c>
      <c r="B2" s="235" t="s">
        <v>44</v>
      </c>
      <c r="C2" s="216" t="s">
        <v>182</v>
      </c>
      <c r="D2" s="217"/>
      <c r="E2" s="217"/>
      <c r="F2" s="217"/>
      <c r="G2" s="217"/>
      <c r="H2" s="217"/>
      <c r="I2" s="218"/>
      <c r="J2" s="235" t="s">
        <v>186</v>
      </c>
      <c r="K2" s="216" t="s">
        <v>183</v>
      </c>
      <c r="L2" s="218"/>
      <c r="M2" s="216" t="s">
        <v>184</v>
      </c>
      <c r="N2" s="217"/>
      <c r="O2" s="218"/>
      <c r="P2" s="1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7.25" customHeight="1" x14ac:dyDescent="0.25">
      <c r="A3" s="237"/>
      <c r="B3" s="237"/>
      <c r="C3" s="238" t="s">
        <v>185</v>
      </c>
      <c r="D3" s="239"/>
      <c r="E3" s="240"/>
      <c r="F3" s="238" t="s">
        <v>228</v>
      </c>
      <c r="G3" s="239"/>
      <c r="H3" s="239"/>
      <c r="I3" s="240"/>
      <c r="J3" s="237"/>
      <c r="K3" s="235" t="s">
        <v>187</v>
      </c>
      <c r="L3" s="235" t="s">
        <v>188</v>
      </c>
      <c r="M3" s="235" t="s">
        <v>189</v>
      </c>
      <c r="N3" s="235" t="s">
        <v>190</v>
      </c>
      <c r="O3" s="235" t="s">
        <v>191</v>
      </c>
      <c r="P3" s="2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60" customHeight="1" x14ac:dyDescent="0.25">
      <c r="A4" s="236"/>
      <c r="B4" s="236"/>
      <c r="C4" s="80" t="s">
        <v>192</v>
      </c>
      <c r="D4" s="80" t="s">
        <v>193</v>
      </c>
      <c r="E4" s="98" t="s">
        <v>74</v>
      </c>
      <c r="F4" s="98" t="s">
        <v>194</v>
      </c>
      <c r="G4" s="98" t="s">
        <v>195</v>
      </c>
      <c r="H4" s="30" t="s">
        <v>196</v>
      </c>
      <c r="I4" s="40" t="s">
        <v>74</v>
      </c>
      <c r="J4" s="236"/>
      <c r="K4" s="236"/>
      <c r="L4" s="236"/>
      <c r="M4" s="236"/>
      <c r="N4" s="236"/>
      <c r="O4" s="236"/>
      <c r="P4" s="20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6.5" customHeight="1" x14ac:dyDescent="0.25">
      <c r="A5" s="79">
        <v>1</v>
      </c>
      <c r="B5" s="79">
        <v>2</v>
      </c>
      <c r="C5" s="44">
        <v>76</v>
      </c>
      <c r="D5" s="44">
        <v>77</v>
      </c>
      <c r="E5" s="44">
        <v>78</v>
      </c>
      <c r="F5" s="44">
        <v>79</v>
      </c>
      <c r="G5" s="44">
        <v>80</v>
      </c>
      <c r="H5" s="44">
        <v>81</v>
      </c>
      <c r="I5" s="44">
        <v>82</v>
      </c>
      <c r="J5" s="44">
        <v>83</v>
      </c>
      <c r="K5" s="44">
        <v>84</v>
      </c>
      <c r="L5" s="44">
        <v>85</v>
      </c>
      <c r="M5" s="44">
        <v>86</v>
      </c>
      <c r="N5" s="143">
        <v>87</v>
      </c>
      <c r="O5" s="143">
        <v>88</v>
      </c>
      <c r="P5" s="21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5.75" customHeight="1" x14ac:dyDescent="0.25">
      <c r="A6" s="91"/>
      <c r="B6" s="141" t="s">
        <v>251</v>
      </c>
      <c r="C6" s="144">
        <v>0</v>
      </c>
      <c r="D6" s="144">
        <v>0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0</v>
      </c>
      <c r="N6" s="144">
        <v>0</v>
      </c>
      <c r="O6" s="144">
        <v>0</v>
      </c>
      <c r="P6" s="1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5.75" customHeight="1" x14ac:dyDescent="0.25">
      <c r="A7" s="91" t="s">
        <v>56</v>
      </c>
      <c r="B7" s="136" t="s">
        <v>252</v>
      </c>
      <c r="C7" s="144">
        <v>0</v>
      </c>
      <c r="D7" s="144">
        <v>0</v>
      </c>
      <c r="E7" s="144">
        <v>0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4">
        <v>0</v>
      </c>
      <c r="O7" s="144">
        <v>0</v>
      </c>
      <c r="P7" s="2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5.75" customHeight="1" x14ac:dyDescent="0.25">
      <c r="A8" s="91"/>
      <c r="B8" s="136" t="s">
        <v>233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0</v>
      </c>
      <c r="P8" s="2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2.75" customHeight="1" x14ac:dyDescent="0.25">
      <c r="A9" s="91" t="s">
        <v>56</v>
      </c>
      <c r="B9" s="91" t="s">
        <v>234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22"/>
      <c r="Q9" s="1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" customHeight="1" x14ac:dyDescent="0.25">
      <c r="A10" s="165"/>
      <c r="B10" s="136" t="s">
        <v>274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22"/>
      <c r="Q10" s="1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4.25" customHeight="1" x14ac:dyDescent="0.25">
      <c r="A11" s="165">
        <v>1</v>
      </c>
      <c r="B11" s="136" t="s">
        <v>273</v>
      </c>
      <c r="C11" s="144">
        <v>0</v>
      </c>
      <c r="D11" s="144">
        <v>0</v>
      </c>
      <c r="E11" s="144">
        <v>0</v>
      </c>
      <c r="F11" s="144">
        <v>0</v>
      </c>
      <c r="G11" s="144">
        <v>0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44">
        <v>0</v>
      </c>
      <c r="P11" s="22"/>
      <c r="Q11" s="18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8" customHeight="1" x14ac:dyDescent="0.25">
      <c r="A12" s="91"/>
      <c r="B12" s="136" t="s">
        <v>236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22"/>
      <c r="Q12" s="18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" customHeight="1" x14ac:dyDescent="0.25">
      <c r="A13" s="91" t="s">
        <v>56</v>
      </c>
      <c r="B13" s="91" t="s">
        <v>237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22"/>
      <c r="Q13" s="18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20.25" customHeight="1" x14ac:dyDescent="0.25">
      <c r="A14" s="91" t="s">
        <v>58</v>
      </c>
      <c r="B14" s="91" t="s">
        <v>238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22"/>
      <c r="Q14" s="18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3.5" customHeight="1" x14ac:dyDescent="0.25">
      <c r="A15" s="91" t="s">
        <v>60</v>
      </c>
      <c r="B15" s="91" t="s">
        <v>239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22"/>
      <c r="Q15" s="18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4.25" customHeight="1" x14ac:dyDescent="0.25">
      <c r="A16" s="91"/>
      <c r="B16" s="93" t="s">
        <v>74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23"/>
      <c r="Q16" s="18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8.75" customHeight="1" x14ac:dyDescent="0.25">
      <c r="A17" s="91" t="s">
        <v>56</v>
      </c>
      <c r="B17" s="136" t="s">
        <v>253</v>
      </c>
      <c r="C17" s="144">
        <v>0</v>
      </c>
      <c r="D17" s="144">
        <v>0</v>
      </c>
      <c r="E17" s="144">
        <v>0</v>
      </c>
      <c r="F17" s="144">
        <v>0</v>
      </c>
      <c r="G17" s="144">
        <v>0</v>
      </c>
      <c r="H17" s="144">
        <v>0</v>
      </c>
      <c r="I17" s="144">
        <v>0</v>
      </c>
      <c r="J17" s="144">
        <v>0</v>
      </c>
      <c r="K17" s="144">
        <v>0</v>
      </c>
      <c r="L17" s="144">
        <v>0</v>
      </c>
      <c r="M17" s="144">
        <v>0</v>
      </c>
      <c r="N17" s="144">
        <v>0</v>
      </c>
      <c r="O17" s="144">
        <v>0</v>
      </c>
      <c r="P17" s="22"/>
      <c r="Q17" s="18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7.25" customHeight="1" x14ac:dyDescent="0.25">
      <c r="A18" s="91" t="s">
        <v>58</v>
      </c>
      <c r="B18" s="91" t="s">
        <v>242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22"/>
      <c r="Q18" s="1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.75" customHeight="1" x14ac:dyDescent="0.25">
      <c r="A19" s="91" t="s">
        <v>60</v>
      </c>
      <c r="B19" s="91" t="s">
        <v>243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22"/>
      <c r="Q19" s="18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2.75" customHeight="1" x14ac:dyDescent="0.25">
      <c r="A20" s="91"/>
      <c r="B20" s="93" t="s">
        <v>74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0</v>
      </c>
      <c r="P20" s="23"/>
      <c r="Q20" s="18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7.25" customHeight="1" x14ac:dyDescent="0.25">
      <c r="A21" s="91" t="s">
        <v>56</v>
      </c>
      <c r="B21" s="140" t="s">
        <v>254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22"/>
      <c r="Q21" s="18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21" customHeight="1" x14ac:dyDescent="0.25">
      <c r="A22" s="276" t="s">
        <v>275</v>
      </c>
      <c r="B22" s="277"/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  <c r="O22" s="144">
        <v>0</v>
      </c>
      <c r="P22" s="22"/>
      <c r="Q22" s="18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3.5" customHeight="1" x14ac:dyDescent="0.3">
      <c r="A23" s="153"/>
      <c r="B23" s="170" t="s">
        <v>276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144">
        <v>0</v>
      </c>
      <c r="O23" s="144">
        <v>0</v>
      </c>
      <c r="P23" s="22"/>
      <c r="Q23" s="18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8.75" customHeight="1" x14ac:dyDescent="0.25">
      <c r="A24" s="153"/>
      <c r="B24" s="169" t="s">
        <v>249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23"/>
      <c r="Q24" s="18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8.75" customHeight="1" x14ac:dyDescent="0.25">
      <c r="A25" s="153"/>
      <c r="B25" s="154" t="s">
        <v>250</v>
      </c>
      <c r="C25" s="144">
        <f t="shared" ref="C25:O25" si="0">SUM(C6:C24)</f>
        <v>0</v>
      </c>
      <c r="D25" s="144">
        <f t="shared" si="0"/>
        <v>0</v>
      </c>
      <c r="E25" s="144">
        <f t="shared" si="0"/>
        <v>0</v>
      </c>
      <c r="F25" s="144">
        <f t="shared" si="0"/>
        <v>0</v>
      </c>
      <c r="G25" s="144">
        <f t="shared" si="0"/>
        <v>0</v>
      </c>
      <c r="H25" s="144">
        <f t="shared" si="0"/>
        <v>0</v>
      </c>
      <c r="I25" s="144">
        <f t="shared" si="0"/>
        <v>0</v>
      </c>
      <c r="J25" s="144">
        <f t="shared" si="0"/>
        <v>0</v>
      </c>
      <c r="K25" s="144">
        <f t="shared" si="0"/>
        <v>0</v>
      </c>
      <c r="L25" s="144">
        <f t="shared" si="0"/>
        <v>0</v>
      </c>
      <c r="M25" s="144">
        <f t="shared" si="0"/>
        <v>0</v>
      </c>
      <c r="N25" s="144">
        <f t="shared" si="0"/>
        <v>0</v>
      </c>
      <c r="O25" s="144">
        <f t="shared" si="0"/>
        <v>0</v>
      </c>
      <c r="P25" s="23"/>
      <c r="Q25" s="18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8.75" customHeight="1" x14ac:dyDescent="0.25">
      <c r="A26" s="153"/>
      <c r="B26" s="155" t="s">
        <v>248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23"/>
      <c r="Q26" s="18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" customHeight="1" x14ac:dyDescent="0.35">
      <c r="A27" s="153"/>
      <c r="B27" s="156" t="s">
        <v>249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7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53"/>
      <c r="B28" s="155" t="s">
        <v>250</v>
      </c>
      <c r="C28" s="168">
        <v>0</v>
      </c>
      <c r="D28" s="168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168">
        <v>0</v>
      </c>
      <c r="K28" s="168">
        <v>0</v>
      </c>
      <c r="L28" s="168">
        <v>0</v>
      </c>
      <c r="M28" s="168">
        <v>0</v>
      </c>
      <c r="N28" s="168">
        <v>0</v>
      </c>
      <c r="O28" s="168">
        <v>0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</sheetData>
  <mergeCells count="15">
    <mergeCell ref="A22:B22"/>
    <mergeCell ref="A1:O1"/>
    <mergeCell ref="C2:I2"/>
    <mergeCell ref="F3:I3"/>
    <mergeCell ref="J2:J4"/>
    <mergeCell ref="K2:L2"/>
    <mergeCell ref="K3:K4"/>
    <mergeCell ref="L3:L4"/>
    <mergeCell ref="M2:O2"/>
    <mergeCell ref="M3:M4"/>
    <mergeCell ref="N3:N4"/>
    <mergeCell ref="O3:O4"/>
    <mergeCell ref="B2:B4"/>
    <mergeCell ref="A2:A4"/>
    <mergeCell ref="C3:E3"/>
  </mergeCells>
  <pageMargins left="0.7" right="0.7" top="0.75" bottom="0.75" header="0.3" footer="0.3"/>
  <pageSetup paperSize="5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view="pageLayout" zoomScaleNormal="120" workbookViewId="0">
      <selection activeCell="A31" sqref="A31:R31"/>
    </sheetView>
  </sheetViews>
  <sheetFormatPr defaultRowHeight="15" x14ac:dyDescent="0.25"/>
  <cols>
    <col min="1" max="1" width="4.7109375" customWidth="1"/>
    <col min="2" max="2" width="27.5703125" customWidth="1"/>
    <col min="3" max="3" width="10.42578125" customWidth="1"/>
    <col min="4" max="4" width="11.140625" customWidth="1"/>
    <col min="5" max="5" width="11.5703125" customWidth="1"/>
    <col min="6" max="6" width="6.5703125" customWidth="1"/>
    <col min="7" max="7" width="5.85546875" customWidth="1"/>
    <col min="8" max="8" width="8" customWidth="1"/>
    <col min="9" max="9" width="6.5703125" customWidth="1"/>
    <col min="10" max="10" width="5.85546875" customWidth="1"/>
    <col min="11" max="11" width="6.85546875" customWidth="1"/>
    <col min="12" max="12" width="5.7109375" customWidth="1"/>
    <col min="13" max="13" width="6.7109375" customWidth="1"/>
    <col min="14" max="14" width="7.28515625" customWidth="1"/>
    <col min="15" max="15" width="10.28515625" customWidth="1"/>
    <col min="16" max="16" width="10.5703125" customWidth="1"/>
    <col min="17" max="17" width="6.7109375" customWidth="1"/>
    <col min="18" max="18" width="7.7109375" customWidth="1"/>
  </cols>
  <sheetData>
    <row r="1" spans="1:18" ht="15.75" x14ac:dyDescent="0.3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</row>
    <row r="2" spans="1:18" ht="15" customHeight="1" x14ac:dyDescent="0.25">
      <c r="A2" s="6"/>
      <c r="B2" s="117"/>
      <c r="C2" s="250" t="s">
        <v>147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2"/>
      <c r="R2" s="247" t="s">
        <v>148</v>
      </c>
    </row>
    <row r="3" spans="1:18" ht="15" customHeight="1" x14ac:dyDescent="0.25">
      <c r="A3" s="99" t="s">
        <v>112</v>
      </c>
      <c r="B3" s="99" t="s">
        <v>44</v>
      </c>
      <c r="C3" s="247" t="s">
        <v>155</v>
      </c>
      <c r="D3" s="247" t="s">
        <v>156</v>
      </c>
      <c r="E3" s="247" t="s">
        <v>257</v>
      </c>
      <c r="F3" s="250" t="s">
        <v>150</v>
      </c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2"/>
      <c r="R3" s="248"/>
    </row>
    <row r="4" spans="1:18" ht="15" customHeight="1" x14ac:dyDescent="0.25">
      <c r="A4" s="100"/>
      <c r="B4" s="100"/>
      <c r="C4" s="248"/>
      <c r="D4" s="248"/>
      <c r="E4" s="248"/>
      <c r="F4" s="250" t="s">
        <v>151</v>
      </c>
      <c r="G4" s="251"/>
      <c r="H4" s="252"/>
      <c r="I4" s="250" t="s">
        <v>152</v>
      </c>
      <c r="J4" s="251"/>
      <c r="K4" s="252"/>
      <c r="L4" s="250" t="s">
        <v>153</v>
      </c>
      <c r="M4" s="251"/>
      <c r="N4" s="252"/>
      <c r="O4" s="250" t="s">
        <v>154</v>
      </c>
      <c r="P4" s="251"/>
      <c r="Q4" s="252"/>
      <c r="R4" s="248"/>
    </row>
    <row r="5" spans="1:18" ht="15" customHeight="1" x14ac:dyDescent="0.25">
      <c r="A5" s="100"/>
      <c r="B5" s="100"/>
      <c r="C5" s="248"/>
      <c r="D5" s="248"/>
      <c r="E5" s="248"/>
      <c r="F5" s="117" t="s">
        <v>158</v>
      </c>
      <c r="G5" s="117" t="s">
        <v>159</v>
      </c>
      <c r="H5" s="117" t="s">
        <v>258</v>
      </c>
      <c r="I5" s="117" t="s">
        <v>158</v>
      </c>
      <c r="J5" s="117" t="s">
        <v>159</v>
      </c>
      <c r="K5" s="117" t="s">
        <v>259</v>
      </c>
      <c r="L5" s="117" t="s">
        <v>158</v>
      </c>
      <c r="M5" s="117" t="s">
        <v>159</v>
      </c>
      <c r="N5" s="117" t="s">
        <v>260</v>
      </c>
      <c r="O5" s="117" t="s">
        <v>158</v>
      </c>
      <c r="P5" s="117" t="s">
        <v>159</v>
      </c>
      <c r="Q5" s="117" t="s">
        <v>261</v>
      </c>
      <c r="R5" s="248"/>
    </row>
    <row r="6" spans="1:18" ht="17.25" customHeight="1" x14ac:dyDescent="0.25">
      <c r="A6" s="101"/>
      <c r="B6" s="101"/>
      <c r="C6" s="249"/>
      <c r="D6" s="249"/>
      <c r="E6" s="249"/>
      <c r="F6" s="117"/>
      <c r="G6" s="117"/>
      <c r="H6" s="117"/>
      <c r="I6" s="117"/>
      <c r="J6" s="117"/>
      <c r="K6" s="117"/>
      <c r="L6" s="117"/>
      <c r="M6" s="117"/>
      <c r="N6" s="117"/>
      <c r="O6" s="117" t="s">
        <v>262</v>
      </c>
      <c r="P6" s="117" t="s">
        <v>263</v>
      </c>
      <c r="Q6" s="117"/>
      <c r="R6" s="249"/>
    </row>
    <row r="7" spans="1:18" x14ac:dyDescent="0.25">
      <c r="A7" s="118">
        <v>1</v>
      </c>
      <c r="B7" s="118">
        <v>2</v>
      </c>
      <c r="C7" s="145">
        <v>89</v>
      </c>
      <c r="D7" s="145">
        <v>90</v>
      </c>
      <c r="E7" s="146">
        <v>91</v>
      </c>
      <c r="F7" s="118">
        <v>92</v>
      </c>
      <c r="G7" s="118">
        <v>93</v>
      </c>
      <c r="H7" s="118">
        <v>94</v>
      </c>
      <c r="I7" s="118">
        <v>95</v>
      </c>
      <c r="J7" s="118">
        <v>96</v>
      </c>
      <c r="K7" s="118">
        <v>97</v>
      </c>
      <c r="L7" s="118">
        <v>98</v>
      </c>
      <c r="M7" s="118">
        <v>99</v>
      </c>
      <c r="N7" s="118">
        <v>100</v>
      </c>
      <c r="O7" s="118">
        <v>101</v>
      </c>
      <c r="P7" s="118">
        <v>102</v>
      </c>
      <c r="Q7" s="118">
        <v>103</v>
      </c>
      <c r="R7" s="118">
        <v>104</v>
      </c>
    </row>
    <row r="8" spans="1:18" ht="25.5" x14ac:dyDescent="0.25">
      <c r="A8" s="91"/>
      <c r="B8" s="91" t="s">
        <v>251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</row>
    <row r="9" spans="1:18" x14ac:dyDescent="0.25">
      <c r="A9" s="91" t="s">
        <v>56</v>
      </c>
      <c r="B9" s="136" t="s">
        <v>252</v>
      </c>
      <c r="C9" s="118">
        <v>1</v>
      </c>
      <c r="D9" s="118">
        <v>1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</row>
    <row r="10" spans="1:18" x14ac:dyDescent="0.25">
      <c r="A10" s="91" t="s">
        <v>58</v>
      </c>
      <c r="B10" s="91" t="s">
        <v>232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</row>
    <row r="11" spans="1:18" x14ac:dyDescent="0.25">
      <c r="A11" s="91"/>
      <c r="B11" s="93" t="s">
        <v>74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</row>
    <row r="12" spans="1:18" x14ac:dyDescent="0.25">
      <c r="A12" s="165"/>
      <c r="B12" s="136" t="s">
        <v>274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</row>
    <row r="13" spans="1:18" x14ac:dyDescent="0.25">
      <c r="A13" s="165">
        <v>1</v>
      </c>
      <c r="B13" s="136" t="s">
        <v>273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</row>
    <row r="14" spans="1:18" x14ac:dyDescent="0.25">
      <c r="A14" s="91"/>
      <c r="B14" s="136" t="s">
        <v>235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</row>
    <row r="15" spans="1:18" x14ac:dyDescent="0.25">
      <c r="A15" s="91" t="s">
        <v>56</v>
      </c>
      <c r="B15" s="91" t="s">
        <v>232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</row>
    <row r="16" spans="1:18" x14ac:dyDescent="0.25">
      <c r="A16" s="91"/>
      <c r="B16" s="136" t="s">
        <v>236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</row>
    <row r="17" spans="1:18" x14ac:dyDescent="0.25">
      <c r="A17" s="91" t="s">
        <v>56</v>
      </c>
      <c r="B17" s="91" t="s">
        <v>237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0</v>
      </c>
      <c r="R17" s="118">
        <v>0</v>
      </c>
    </row>
    <row r="18" spans="1:18" x14ac:dyDescent="0.25">
      <c r="A18" s="91" t="s">
        <v>58</v>
      </c>
      <c r="B18" s="91" t="s">
        <v>238</v>
      </c>
      <c r="C18" s="118">
        <v>2</v>
      </c>
      <c r="D18" s="118">
        <v>2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</row>
    <row r="19" spans="1:18" x14ac:dyDescent="0.25">
      <c r="A19" s="91" t="s">
        <v>60</v>
      </c>
      <c r="B19" s="91" t="s">
        <v>239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</row>
    <row r="20" spans="1:18" x14ac:dyDescent="0.25">
      <c r="A20" s="91"/>
      <c r="B20" s="93" t="s">
        <v>74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</row>
    <row r="21" spans="1:18" x14ac:dyDescent="0.25">
      <c r="A21" s="91" t="s">
        <v>56</v>
      </c>
      <c r="B21" s="136" t="s">
        <v>253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</row>
    <row r="22" spans="1:18" x14ac:dyDescent="0.25">
      <c r="A22" s="91" t="s">
        <v>58</v>
      </c>
      <c r="B22" s="91" t="s">
        <v>242</v>
      </c>
      <c r="C22" s="118">
        <v>1</v>
      </c>
      <c r="D22" s="118">
        <v>1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</row>
    <row r="23" spans="1:18" x14ac:dyDescent="0.25">
      <c r="A23" s="91" t="s">
        <v>60</v>
      </c>
      <c r="B23" s="91" t="s">
        <v>243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</row>
    <row r="24" spans="1:18" x14ac:dyDescent="0.25">
      <c r="A24" s="91"/>
      <c r="B24" s="93" t="s">
        <v>74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</row>
    <row r="25" spans="1:18" ht="25.5" x14ac:dyDescent="0.25">
      <c r="A25" s="91" t="s">
        <v>56</v>
      </c>
      <c r="B25" s="136" t="s">
        <v>254</v>
      </c>
      <c r="C25" s="118">
        <v>1</v>
      </c>
      <c r="D25" s="118">
        <v>1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</row>
    <row r="26" spans="1:18" x14ac:dyDescent="0.25">
      <c r="A26" s="91"/>
      <c r="B26" s="136" t="s">
        <v>246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</row>
    <row r="27" spans="1:18" x14ac:dyDescent="0.25">
      <c r="A27" s="91" t="s">
        <v>56</v>
      </c>
      <c r="B27" s="91" t="s">
        <v>247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</row>
    <row r="28" spans="1:18" x14ac:dyDescent="0.25">
      <c r="A28" s="91"/>
      <c r="B28" s="93" t="s">
        <v>248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</row>
    <row r="29" spans="1:18" x14ac:dyDescent="0.25">
      <c r="A29" s="91"/>
      <c r="B29" s="93" t="s">
        <v>249</v>
      </c>
      <c r="C29" s="118">
        <f t="shared" ref="C29:R29" si="0">SUM(C8:C28)</f>
        <v>5</v>
      </c>
      <c r="D29" s="118">
        <f t="shared" si="0"/>
        <v>5</v>
      </c>
      <c r="E29" s="118">
        <f t="shared" si="0"/>
        <v>0</v>
      </c>
      <c r="F29" s="118">
        <f t="shared" si="0"/>
        <v>0</v>
      </c>
      <c r="G29" s="118">
        <f t="shared" si="0"/>
        <v>0</v>
      </c>
      <c r="H29" s="118">
        <f t="shared" si="0"/>
        <v>0</v>
      </c>
      <c r="I29" s="118">
        <f t="shared" si="0"/>
        <v>0</v>
      </c>
      <c r="J29" s="118">
        <f t="shared" si="0"/>
        <v>0</v>
      </c>
      <c r="K29" s="118">
        <f t="shared" si="0"/>
        <v>0</v>
      </c>
      <c r="L29" s="118">
        <f t="shared" si="0"/>
        <v>0</v>
      </c>
      <c r="M29" s="118">
        <f t="shared" si="0"/>
        <v>0</v>
      </c>
      <c r="N29" s="118">
        <f t="shared" si="0"/>
        <v>0</v>
      </c>
      <c r="O29" s="118">
        <f t="shared" si="0"/>
        <v>0</v>
      </c>
      <c r="P29" s="118">
        <f t="shared" si="0"/>
        <v>0</v>
      </c>
      <c r="Q29" s="118">
        <f t="shared" si="0"/>
        <v>0</v>
      </c>
      <c r="R29" s="118">
        <f t="shared" si="0"/>
        <v>0</v>
      </c>
    </row>
    <row r="30" spans="1:18" x14ac:dyDescent="0.25">
      <c r="A30" s="91"/>
      <c r="B30" s="93" t="s">
        <v>250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</row>
    <row r="31" spans="1:18" x14ac:dyDescent="0.25">
      <c r="A31" s="253">
        <v>26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5"/>
    </row>
  </sheetData>
  <mergeCells count="12">
    <mergeCell ref="A1:R1"/>
    <mergeCell ref="A31:R31"/>
    <mergeCell ref="R2:R6"/>
    <mergeCell ref="F4:H4"/>
    <mergeCell ref="I4:K4"/>
    <mergeCell ref="L4:N4"/>
    <mergeCell ref="O4:Q4"/>
    <mergeCell ref="C2:Q2"/>
    <mergeCell ref="F3:Q3"/>
    <mergeCell ref="E3:E6"/>
    <mergeCell ref="D3:D6"/>
    <mergeCell ref="C3:C6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workbookViewId="0">
      <selection sqref="A1:N1"/>
    </sheetView>
  </sheetViews>
  <sheetFormatPr defaultRowHeight="15" x14ac:dyDescent="0.25"/>
  <cols>
    <col min="1" max="1" width="5.42578125" customWidth="1"/>
    <col min="2" max="2" width="26.85546875" customWidth="1"/>
    <col min="3" max="3" width="10.7109375" customWidth="1"/>
    <col min="4" max="4" width="7.42578125" customWidth="1"/>
    <col min="5" max="5" width="10.5703125" customWidth="1"/>
    <col min="6" max="6" width="10.28515625" customWidth="1"/>
    <col min="7" max="7" width="7.7109375" customWidth="1"/>
    <col min="8" max="8" width="10.85546875" customWidth="1"/>
    <col min="10" max="10" width="10.140625" customWidth="1"/>
    <col min="11" max="11" width="10" customWidth="1"/>
    <col min="12" max="12" width="11.7109375" customWidth="1"/>
    <col min="13" max="13" width="12.28515625" customWidth="1"/>
    <col min="14" max="14" width="13" customWidth="1"/>
  </cols>
  <sheetData>
    <row r="1" spans="1:15" ht="15.75" x14ac:dyDescent="0.3">
      <c r="A1" s="206" t="s">
        <v>289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  <c r="O1" s="31"/>
    </row>
    <row r="2" spans="1:15" ht="15" customHeight="1" x14ac:dyDescent="0.25">
      <c r="A2" s="211" t="s">
        <v>82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6"/>
    </row>
    <row r="3" spans="1:15" ht="21" customHeight="1" x14ac:dyDescent="0.25">
      <c r="A3" s="200" t="s">
        <v>112</v>
      </c>
      <c r="B3" s="200" t="s">
        <v>44</v>
      </c>
      <c r="C3" s="209" t="s">
        <v>84</v>
      </c>
      <c r="D3" s="195"/>
      <c r="E3" s="195"/>
      <c r="F3" s="195"/>
      <c r="G3" s="195"/>
      <c r="H3" s="195"/>
      <c r="I3" s="195"/>
      <c r="J3" s="195"/>
      <c r="K3" s="195"/>
      <c r="L3" s="195"/>
      <c r="M3" s="210"/>
      <c r="N3" s="200" t="s">
        <v>101</v>
      </c>
    </row>
    <row r="4" spans="1:15" ht="33.75" customHeight="1" x14ac:dyDescent="0.25">
      <c r="A4" s="201"/>
      <c r="B4" s="201"/>
      <c r="C4" s="216" t="s">
        <v>103</v>
      </c>
      <c r="D4" s="217"/>
      <c r="E4" s="218"/>
      <c r="F4" s="213" t="s">
        <v>104</v>
      </c>
      <c r="G4" s="214"/>
      <c r="H4" s="215"/>
      <c r="I4" s="213" t="s">
        <v>105</v>
      </c>
      <c r="J4" s="214"/>
      <c r="K4" s="215"/>
      <c r="L4" s="204" t="s">
        <v>113</v>
      </c>
      <c r="M4" s="202" t="s">
        <v>102</v>
      </c>
      <c r="N4" s="212"/>
    </row>
    <row r="5" spans="1:15" ht="63" customHeight="1" x14ac:dyDescent="0.25">
      <c r="A5" s="48"/>
      <c r="B5" s="48"/>
      <c r="C5" s="56" t="s">
        <v>98</v>
      </c>
      <c r="D5" s="56" t="s">
        <v>99</v>
      </c>
      <c r="E5" s="56" t="s">
        <v>106</v>
      </c>
      <c r="F5" s="56" t="s">
        <v>98</v>
      </c>
      <c r="G5" s="56" t="s">
        <v>99</v>
      </c>
      <c r="H5" s="56" t="s">
        <v>107</v>
      </c>
      <c r="I5" s="56" t="s">
        <v>108</v>
      </c>
      <c r="J5" s="56" t="s">
        <v>109</v>
      </c>
      <c r="K5" s="56" t="s">
        <v>110</v>
      </c>
      <c r="L5" s="205"/>
      <c r="M5" s="203"/>
      <c r="N5" s="212"/>
    </row>
    <row r="6" spans="1:15" ht="3.75" hidden="1" customHeight="1" x14ac:dyDescent="0.25">
      <c r="A6" s="48"/>
      <c r="B6" s="48"/>
      <c r="C6" s="57">
        <v>36</v>
      </c>
      <c r="D6" s="57">
        <v>37</v>
      </c>
      <c r="E6" s="57">
        <v>38</v>
      </c>
      <c r="F6" s="57">
        <v>39</v>
      </c>
      <c r="G6" s="57">
        <v>40</v>
      </c>
      <c r="H6" s="57">
        <v>41</v>
      </c>
      <c r="I6" s="57">
        <v>42</v>
      </c>
      <c r="J6" s="57">
        <v>43</v>
      </c>
      <c r="K6" s="57">
        <v>44</v>
      </c>
      <c r="L6" s="58">
        <v>45</v>
      </c>
      <c r="M6" s="58">
        <v>46</v>
      </c>
      <c r="N6" s="57">
        <v>47</v>
      </c>
    </row>
    <row r="7" spans="1:15" ht="17.25" hidden="1" customHeight="1" x14ac:dyDescent="0.25">
      <c r="A7" s="48"/>
      <c r="B7" s="48" t="s">
        <v>55</v>
      </c>
      <c r="C7" s="59"/>
      <c r="D7" s="59"/>
      <c r="E7" s="59"/>
      <c r="F7" s="59"/>
      <c r="G7" s="59"/>
      <c r="H7" s="59"/>
      <c r="I7" s="59"/>
      <c r="J7" s="59"/>
      <c r="K7" s="59"/>
      <c r="L7" s="40"/>
      <c r="M7" s="40"/>
      <c r="N7" s="59"/>
    </row>
    <row r="8" spans="1:15" ht="17.25" customHeight="1" x14ac:dyDescent="0.25">
      <c r="A8" s="44">
        <v>1</v>
      </c>
      <c r="B8" s="44">
        <v>2</v>
      </c>
      <c r="C8" s="44">
        <v>36</v>
      </c>
      <c r="D8" s="44">
        <v>37</v>
      </c>
      <c r="E8" s="44">
        <v>38</v>
      </c>
      <c r="F8" s="44">
        <v>39</v>
      </c>
      <c r="G8" s="44">
        <v>40</v>
      </c>
      <c r="H8" s="44">
        <v>41</v>
      </c>
      <c r="I8" s="44">
        <v>42</v>
      </c>
      <c r="J8" s="44">
        <v>43</v>
      </c>
      <c r="K8" s="44">
        <v>44</v>
      </c>
      <c r="L8" s="58">
        <v>45</v>
      </c>
      <c r="M8" s="58">
        <v>46</v>
      </c>
      <c r="N8" s="44">
        <v>47</v>
      </c>
    </row>
    <row r="9" spans="1:15" ht="16.5" x14ac:dyDescent="0.25">
      <c r="A9" s="40" t="s">
        <v>56</v>
      </c>
      <c r="B9" s="40" t="s">
        <v>57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</row>
    <row r="10" spans="1:15" ht="16.5" x14ac:dyDescent="0.25">
      <c r="A10" s="40" t="s">
        <v>58</v>
      </c>
      <c r="B10" s="40" t="s">
        <v>59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</row>
    <row r="11" spans="1:15" ht="16.5" x14ac:dyDescent="0.25">
      <c r="A11" s="48" t="s">
        <v>60</v>
      </c>
      <c r="B11" s="48" t="s">
        <v>61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</row>
    <row r="12" spans="1:15" ht="33" x14ac:dyDescent="0.25">
      <c r="A12" s="48" t="s">
        <v>62</v>
      </c>
      <c r="B12" s="48" t="s">
        <v>63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</row>
    <row r="13" spans="1:15" ht="16.5" x14ac:dyDescent="0.25">
      <c r="A13" s="48" t="s">
        <v>64</v>
      </c>
      <c r="B13" s="48" t="s">
        <v>65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</row>
    <row r="14" spans="1:15" ht="16.5" x14ac:dyDescent="0.25">
      <c r="A14" s="48" t="s">
        <v>66</v>
      </c>
      <c r="B14" s="48" t="s">
        <v>67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</row>
    <row r="15" spans="1:15" ht="16.5" x14ac:dyDescent="0.25">
      <c r="A15" s="48" t="s">
        <v>68</v>
      </c>
      <c r="B15" s="48" t="s">
        <v>111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</row>
    <row r="16" spans="1:15" ht="16.5" x14ac:dyDescent="0.25">
      <c r="A16" s="48" t="s">
        <v>70</v>
      </c>
      <c r="B16" s="48" t="s">
        <v>71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1:15" ht="16.5" x14ac:dyDescent="0.25">
      <c r="A17" s="48" t="s">
        <v>72</v>
      </c>
      <c r="B17" s="48" t="s">
        <v>73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</row>
    <row r="18" spans="1:15" ht="16.5" x14ac:dyDescent="0.25">
      <c r="A18" s="48"/>
      <c r="B18" s="48" t="s">
        <v>74</v>
      </c>
      <c r="C18" s="44">
        <f t="shared" ref="C18:N18" si="0">SUM(C9:C17)</f>
        <v>0</v>
      </c>
      <c r="D18" s="44">
        <f t="shared" si="0"/>
        <v>0</v>
      </c>
      <c r="E18" s="44">
        <f t="shared" si="0"/>
        <v>0</v>
      </c>
      <c r="F18" s="44">
        <f t="shared" si="0"/>
        <v>0</v>
      </c>
      <c r="G18" s="44">
        <f t="shared" si="0"/>
        <v>0</v>
      </c>
      <c r="H18" s="44">
        <f t="shared" si="0"/>
        <v>0</v>
      </c>
      <c r="I18" s="44">
        <f t="shared" si="0"/>
        <v>0</v>
      </c>
      <c r="J18" s="44">
        <f t="shared" si="0"/>
        <v>0</v>
      </c>
      <c r="K18" s="44">
        <f t="shared" si="0"/>
        <v>0</v>
      </c>
      <c r="L18" s="44">
        <f t="shared" si="0"/>
        <v>0</v>
      </c>
      <c r="M18" s="44">
        <f t="shared" si="0"/>
        <v>0</v>
      </c>
      <c r="N18" s="44">
        <f t="shared" si="0"/>
        <v>0</v>
      </c>
    </row>
    <row r="19" spans="1:15" ht="16.5" x14ac:dyDescent="0.25">
      <c r="A19" s="48"/>
      <c r="B19" s="48" t="s">
        <v>75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</row>
    <row r="20" spans="1:15" ht="33" x14ac:dyDescent="0.25">
      <c r="A20" s="48" t="s">
        <v>56</v>
      </c>
      <c r="B20" s="60" t="s">
        <v>76</v>
      </c>
      <c r="C20" s="176">
        <v>2673.32</v>
      </c>
      <c r="D20" s="176">
        <v>0</v>
      </c>
      <c r="E20" s="176">
        <f>C20+D20</f>
        <v>2673.32</v>
      </c>
      <c r="F20" s="176">
        <v>2584.3200000000002</v>
      </c>
      <c r="G20" s="176">
        <v>0</v>
      </c>
      <c r="H20" s="176">
        <f>F20+G20</f>
        <v>2584.3200000000002</v>
      </c>
      <c r="I20" s="176">
        <v>141.68</v>
      </c>
      <c r="J20" s="176">
        <v>0</v>
      </c>
      <c r="K20" s="176">
        <f>I20+J20</f>
        <v>141.68</v>
      </c>
      <c r="L20" s="176">
        <v>0</v>
      </c>
      <c r="M20" s="176">
        <v>188.25</v>
      </c>
      <c r="N20" s="176">
        <v>244.65</v>
      </c>
      <c r="O20" s="175">
        <v>1443.56</v>
      </c>
    </row>
    <row r="21" spans="1:15" ht="33" x14ac:dyDescent="0.25">
      <c r="A21" s="48" t="s">
        <v>58</v>
      </c>
      <c r="B21" s="61" t="s">
        <v>77</v>
      </c>
      <c r="C21" s="176">
        <v>3538.46</v>
      </c>
      <c r="D21" s="176">
        <v>0</v>
      </c>
      <c r="E21" s="176">
        <f>C21+D21</f>
        <v>3538.46</v>
      </c>
      <c r="F21" s="176">
        <v>3419.32</v>
      </c>
      <c r="G21" s="176">
        <v>0</v>
      </c>
      <c r="H21" s="176">
        <f>F21+G21</f>
        <v>3419.32</v>
      </c>
      <c r="I21" s="176">
        <v>119.14</v>
      </c>
      <c r="J21" s="176">
        <v>0</v>
      </c>
      <c r="K21" s="176">
        <f>I21+J21</f>
        <v>119.14</v>
      </c>
      <c r="L21" s="176">
        <v>0</v>
      </c>
      <c r="M21" s="176">
        <v>195.75</v>
      </c>
      <c r="N21" s="176">
        <v>167.77</v>
      </c>
    </row>
    <row r="22" spans="1:15" ht="16.5" x14ac:dyDescent="0.25">
      <c r="A22" s="48" t="s">
        <v>64</v>
      </c>
      <c r="B22" s="48" t="s">
        <v>78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</row>
    <row r="23" spans="1:15" ht="16.5" x14ac:dyDescent="0.25">
      <c r="A23" s="48"/>
      <c r="B23" s="48" t="s">
        <v>74</v>
      </c>
      <c r="C23" s="176">
        <v>0</v>
      </c>
      <c r="D23" s="176">
        <v>0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</row>
    <row r="24" spans="1:15" ht="16.5" x14ac:dyDescent="0.25">
      <c r="A24" s="48"/>
      <c r="B24" s="48" t="s">
        <v>79</v>
      </c>
      <c r="C24" s="176">
        <f>SUM(C20:C23)</f>
        <v>6211.7800000000007</v>
      </c>
      <c r="D24" s="176">
        <f t="shared" ref="D24:N24" si="1">SUM(D20:D23)</f>
        <v>0</v>
      </c>
      <c r="E24" s="176">
        <f t="shared" si="1"/>
        <v>6211.7800000000007</v>
      </c>
      <c r="F24" s="176">
        <f t="shared" si="1"/>
        <v>6003.64</v>
      </c>
      <c r="G24" s="176">
        <f t="shared" si="1"/>
        <v>0</v>
      </c>
      <c r="H24" s="176">
        <f t="shared" si="1"/>
        <v>6003.64</v>
      </c>
      <c r="I24" s="176">
        <f t="shared" si="1"/>
        <v>260.82</v>
      </c>
      <c r="J24" s="176">
        <f t="shared" si="1"/>
        <v>0</v>
      </c>
      <c r="K24" s="176">
        <f t="shared" si="1"/>
        <v>260.82</v>
      </c>
      <c r="L24" s="176">
        <f t="shared" si="1"/>
        <v>0</v>
      </c>
      <c r="M24" s="176">
        <f t="shared" si="1"/>
        <v>384</v>
      </c>
      <c r="N24" s="176">
        <f t="shared" si="1"/>
        <v>412.42</v>
      </c>
    </row>
    <row r="25" spans="1:15" ht="16.5" x14ac:dyDescent="0.25">
      <c r="A25" s="44">
        <v>3</v>
      </c>
      <c r="B25" s="60"/>
      <c r="C25" s="176"/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</row>
    <row r="26" spans="1:15" ht="17.25" x14ac:dyDescent="0.25">
      <c r="A26" s="4"/>
      <c r="B26" s="5" t="s">
        <v>26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</row>
  </sheetData>
  <mergeCells count="11">
    <mergeCell ref="A3:A4"/>
    <mergeCell ref="M4:M5"/>
    <mergeCell ref="L4:L5"/>
    <mergeCell ref="A1:N1"/>
    <mergeCell ref="C3:M3"/>
    <mergeCell ref="A2:N2"/>
    <mergeCell ref="N3:N5"/>
    <mergeCell ref="F4:H4"/>
    <mergeCell ref="C4:E4"/>
    <mergeCell ref="I4:K4"/>
    <mergeCell ref="B3:B4"/>
  </mergeCells>
  <pageMargins left="0.7" right="0.7" top="0.75" bottom="0.75" header="0.3" footer="0.3"/>
  <pageSetup paperSize="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Layout" topLeftCell="C4" workbookViewId="0">
      <selection activeCell="O17" sqref="O17"/>
    </sheetView>
  </sheetViews>
  <sheetFormatPr defaultRowHeight="15" x14ac:dyDescent="0.25"/>
  <cols>
    <col min="1" max="1" width="6.28515625" customWidth="1"/>
    <col min="2" max="2" width="27.5703125" customWidth="1"/>
    <col min="3" max="3" width="10.7109375" customWidth="1"/>
    <col min="4" max="4" width="10.42578125" customWidth="1"/>
    <col min="5" max="5" width="10" customWidth="1"/>
    <col min="6" max="6" width="11" customWidth="1"/>
    <col min="7" max="7" width="10.5703125" customWidth="1"/>
    <col min="8" max="8" width="10.42578125" customWidth="1"/>
    <col min="9" max="9" width="9" customWidth="1"/>
    <col min="10" max="10" width="10.28515625" customWidth="1"/>
    <col min="11" max="11" width="7.85546875" customWidth="1"/>
    <col min="12" max="12" width="9.85546875" customWidth="1"/>
    <col min="13" max="13" width="10" customWidth="1"/>
    <col min="14" max="14" width="7.5703125" customWidth="1"/>
    <col min="15" max="15" width="8.140625" customWidth="1"/>
  </cols>
  <sheetData>
    <row r="1" spans="1:15" ht="15.75" x14ac:dyDescent="0.3">
      <c r="A1" s="179" t="s">
        <v>288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5" ht="15" customHeight="1" x14ac:dyDescent="0.25">
      <c r="A2" s="178" t="s">
        <v>43</v>
      </c>
      <c r="B2" s="178" t="s">
        <v>44</v>
      </c>
      <c r="C2" s="268" t="s">
        <v>114</v>
      </c>
      <c r="D2" s="268"/>
      <c r="E2" s="268"/>
      <c r="F2" s="268"/>
      <c r="G2" s="268" t="s">
        <v>115</v>
      </c>
      <c r="H2" s="268"/>
      <c r="I2" s="268"/>
      <c r="J2" s="268"/>
      <c r="K2" s="197" t="s">
        <v>116</v>
      </c>
      <c r="L2" s="198"/>
      <c r="M2" s="198"/>
      <c r="N2" s="198"/>
      <c r="O2" s="199"/>
    </row>
    <row r="3" spans="1:15" ht="46.5" customHeight="1" x14ac:dyDescent="0.25">
      <c r="A3" s="273"/>
      <c r="B3" s="273"/>
      <c r="C3" s="273" t="s">
        <v>117</v>
      </c>
      <c r="D3" s="273" t="s">
        <v>118</v>
      </c>
      <c r="E3" s="273" t="s">
        <v>119</v>
      </c>
      <c r="F3" s="273" t="s">
        <v>120</v>
      </c>
      <c r="G3" s="273" t="s">
        <v>121</v>
      </c>
      <c r="H3" s="273" t="s">
        <v>122</v>
      </c>
      <c r="I3" s="273" t="s">
        <v>123</v>
      </c>
      <c r="J3" s="273" t="s">
        <v>124</v>
      </c>
      <c r="K3" s="221" t="s">
        <v>125</v>
      </c>
      <c r="L3" s="222"/>
      <c r="M3" s="273" t="s">
        <v>126</v>
      </c>
      <c r="N3" s="273" t="s">
        <v>127</v>
      </c>
      <c r="O3" s="273" t="s">
        <v>128</v>
      </c>
    </row>
    <row r="4" spans="1:15" ht="63.75" customHeight="1" x14ac:dyDescent="0.2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53" t="s">
        <v>129</v>
      </c>
      <c r="L4" s="53" t="s">
        <v>130</v>
      </c>
      <c r="M4" s="220"/>
      <c r="N4" s="220"/>
      <c r="O4" s="220"/>
    </row>
    <row r="5" spans="1:15" ht="15.75" customHeight="1" x14ac:dyDescent="0.25">
      <c r="A5" s="30"/>
      <c r="B5" s="30"/>
      <c r="C5" s="54">
        <v>48</v>
      </c>
      <c r="D5" s="54">
        <v>49</v>
      </c>
      <c r="E5" s="54">
        <v>50</v>
      </c>
      <c r="F5" s="54">
        <v>51</v>
      </c>
      <c r="G5" s="54">
        <v>52</v>
      </c>
      <c r="H5" s="54">
        <v>53</v>
      </c>
      <c r="I5" s="54">
        <v>54</v>
      </c>
      <c r="J5" s="54">
        <v>55</v>
      </c>
      <c r="K5" s="54">
        <v>56</v>
      </c>
      <c r="L5" s="54">
        <v>57</v>
      </c>
      <c r="M5" s="54">
        <v>58</v>
      </c>
      <c r="N5" s="54">
        <v>59</v>
      </c>
      <c r="O5" s="54">
        <v>60</v>
      </c>
    </row>
    <row r="6" spans="1:15" ht="19.5" customHeight="1" x14ac:dyDescent="0.25">
      <c r="A6" s="30"/>
      <c r="B6" s="55" t="s">
        <v>55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8" customHeight="1" x14ac:dyDescent="0.25">
      <c r="A7" s="53" t="s">
        <v>56</v>
      </c>
      <c r="B7" s="53" t="s">
        <v>57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</row>
    <row r="8" spans="1:15" ht="18.75" customHeight="1" x14ac:dyDescent="0.25">
      <c r="A8" s="53" t="s">
        <v>58</v>
      </c>
      <c r="B8" s="53" t="s">
        <v>59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</row>
    <row r="9" spans="1:15" ht="20.25" customHeight="1" x14ac:dyDescent="0.25">
      <c r="A9" s="53" t="s">
        <v>60</v>
      </c>
      <c r="B9" s="53" t="s">
        <v>61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</row>
    <row r="10" spans="1:15" ht="18.75" customHeight="1" x14ac:dyDescent="0.25">
      <c r="A10" s="53" t="s">
        <v>62</v>
      </c>
      <c r="B10" s="53" t="s">
        <v>63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</row>
    <row r="11" spans="1:15" ht="18" customHeight="1" x14ac:dyDescent="0.25">
      <c r="A11" s="53" t="s">
        <v>64</v>
      </c>
      <c r="B11" s="53" t="s">
        <v>65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</row>
    <row r="12" spans="1:15" ht="18.75" customHeight="1" x14ac:dyDescent="0.25">
      <c r="A12" s="53" t="s">
        <v>66</v>
      </c>
      <c r="B12" s="53" t="s">
        <v>67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</row>
    <row r="13" spans="1:15" ht="19.5" customHeight="1" x14ac:dyDescent="0.25">
      <c r="A13" s="53" t="s">
        <v>68</v>
      </c>
      <c r="B13" s="53" t="s">
        <v>111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</row>
    <row r="14" spans="1:15" ht="15.75" customHeight="1" x14ac:dyDescent="0.25">
      <c r="A14" s="53" t="s">
        <v>70</v>
      </c>
      <c r="B14" s="53" t="s">
        <v>71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</row>
    <row r="15" spans="1:15" ht="20.25" customHeight="1" x14ac:dyDescent="0.25">
      <c r="A15" s="53" t="s">
        <v>72</v>
      </c>
      <c r="B15" s="53" t="s">
        <v>73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</row>
    <row r="16" spans="1:15" ht="16.5" x14ac:dyDescent="0.25">
      <c r="A16" s="53"/>
      <c r="B16" s="66" t="s">
        <v>74</v>
      </c>
      <c r="C16" s="44">
        <f t="shared" ref="C16:O16" si="0">SUM(C7:C15)</f>
        <v>0</v>
      </c>
      <c r="D16" s="44">
        <f t="shared" si="0"/>
        <v>0</v>
      </c>
      <c r="E16" s="44">
        <f t="shared" si="0"/>
        <v>0</v>
      </c>
      <c r="F16" s="44">
        <f t="shared" si="0"/>
        <v>0</v>
      </c>
      <c r="G16" s="44">
        <f t="shared" si="0"/>
        <v>0</v>
      </c>
      <c r="H16" s="44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0</v>
      </c>
      <c r="M16" s="44">
        <f t="shared" si="0"/>
        <v>0</v>
      </c>
      <c r="N16" s="44">
        <f t="shared" si="0"/>
        <v>0</v>
      </c>
      <c r="O16" s="44">
        <f t="shared" si="0"/>
        <v>0</v>
      </c>
    </row>
    <row r="17" spans="1:15" ht="16.5" customHeight="1" x14ac:dyDescent="0.25">
      <c r="A17" s="53"/>
      <c r="B17" s="67" t="s">
        <v>75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</row>
    <row r="18" spans="1:15" ht="20.25" customHeight="1" x14ac:dyDescent="0.25">
      <c r="A18" s="53" t="s">
        <v>56</v>
      </c>
      <c r="B18" s="53" t="s">
        <v>76</v>
      </c>
      <c r="C18" s="176">
        <v>682.6</v>
      </c>
      <c r="D18" s="176">
        <v>682.6</v>
      </c>
      <c r="E18" s="176">
        <v>682.6</v>
      </c>
      <c r="F18" s="176">
        <v>682.6</v>
      </c>
      <c r="G18" s="176">
        <v>682.6</v>
      </c>
      <c r="H18" s="176">
        <v>682.6</v>
      </c>
      <c r="I18" s="176">
        <v>682.6</v>
      </c>
      <c r="J18" s="176">
        <v>682.6</v>
      </c>
      <c r="K18" s="176">
        <v>682.6</v>
      </c>
      <c r="L18" s="176">
        <v>682.6</v>
      </c>
      <c r="M18" s="176">
        <v>682.6</v>
      </c>
      <c r="N18" s="176">
        <v>682.6</v>
      </c>
      <c r="O18" s="44">
        <v>394</v>
      </c>
    </row>
    <row r="19" spans="1:15" ht="19.5" customHeight="1" x14ac:dyDescent="0.25">
      <c r="A19" s="53" t="s">
        <v>58</v>
      </c>
      <c r="B19" s="53" t="s">
        <v>77</v>
      </c>
      <c r="C19" s="176">
        <v>760.19</v>
      </c>
      <c r="D19" s="176">
        <v>760.19</v>
      </c>
      <c r="E19" s="176">
        <v>760.19</v>
      </c>
      <c r="F19" s="176">
        <v>760.19</v>
      </c>
      <c r="G19" s="176">
        <v>760.19</v>
      </c>
      <c r="H19" s="176">
        <v>760.19</v>
      </c>
      <c r="I19" s="176">
        <v>760.19</v>
      </c>
      <c r="J19" s="176">
        <v>760.19</v>
      </c>
      <c r="K19" s="176">
        <v>760.19</v>
      </c>
      <c r="L19" s="176">
        <v>760.19</v>
      </c>
      <c r="M19" s="176">
        <v>760.19</v>
      </c>
      <c r="N19" s="176">
        <v>760.19</v>
      </c>
      <c r="O19" s="44">
        <v>3056</v>
      </c>
    </row>
    <row r="20" spans="1:15" ht="18" customHeight="1" x14ac:dyDescent="0.25">
      <c r="A20" s="53" t="s">
        <v>64</v>
      </c>
      <c r="B20" s="53" t="s">
        <v>78</v>
      </c>
      <c r="C20" s="44">
        <v>0</v>
      </c>
      <c r="D20" s="162">
        <v>0</v>
      </c>
      <c r="E20" s="162">
        <v>0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44">
        <v>0</v>
      </c>
    </row>
    <row r="21" spans="1:15" ht="16.5" x14ac:dyDescent="0.25">
      <c r="A21" s="53"/>
      <c r="B21" s="66" t="s">
        <v>74</v>
      </c>
      <c r="C21" s="176">
        <f>SUM(C18:C20)</f>
        <v>1442.79</v>
      </c>
      <c r="D21" s="176">
        <f t="shared" ref="D21:N21" si="1">SUM(D18:D20)</f>
        <v>1442.79</v>
      </c>
      <c r="E21" s="176">
        <f t="shared" si="1"/>
        <v>1442.79</v>
      </c>
      <c r="F21" s="176">
        <f t="shared" si="1"/>
        <v>1442.79</v>
      </c>
      <c r="G21" s="176">
        <f t="shared" si="1"/>
        <v>1442.79</v>
      </c>
      <c r="H21" s="176">
        <f t="shared" si="1"/>
        <v>1442.79</v>
      </c>
      <c r="I21" s="176">
        <f t="shared" si="1"/>
        <v>1442.79</v>
      </c>
      <c r="J21" s="176">
        <f t="shared" si="1"/>
        <v>1442.79</v>
      </c>
      <c r="K21" s="176">
        <f t="shared" si="1"/>
        <v>1442.79</v>
      </c>
      <c r="L21" s="176">
        <f t="shared" si="1"/>
        <v>1442.79</v>
      </c>
      <c r="M21" s="176">
        <f t="shared" si="1"/>
        <v>1442.79</v>
      </c>
      <c r="N21" s="176">
        <f t="shared" si="1"/>
        <v>1442.79</v>
      </c>
      <c r="O21" s="44">
        <f t="shared" ref="O21" si="2">SUM(O18:O20)</f>
        <v>3450</v>
      </c>
    </row>
    <row r="22" spans="1:15" ht="19.5" customHeight="1" x14ac:dyDescent="0.25">
      <c r="A22" s="53"/>
      <c r="B22" s="66" t="s">
        <v>79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</row>
    <row r="23" spans="1:15" ht="15.75" x14ac:dyDescent="0.3">
      <c r="A23" s="282">
        <v>4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9"/>
    </row>
  </sheetData>
  <mergeCells count="19">
    <mergeCell ref="O3:O4"/>
    <mergeCell ref="F3:F4"/>
    <mergeCell ref="J3:J4"/>
    <mergeCell ref="K2:O2"/>
    <mergeCell ref="A23:N23"/>
    <mergeCell ref="K3:L3"/>
    <mergeCell ref="M3:M4"/>
    <mergeCell ref="N3:N4"/>
    <mergeCell ref="C2:F2"/>
    <mergeCell ref="G2:J2"/>
    <mergeCell ref="A3:A4"/>
    <mergeCell ref="B3:B4"/>
    <mergeCell ref="C3:C4"/>
    <mergeCell ref="D3:D4"/>
    <mergeCell ref="E3:E4"/>
    <mergeCell ref="G3:G4"/>
    <mergeCell ref="H3:H4"/>
    <mergeCell ref="I3:I4"/>
    <mergeCell ref="A1:O1"/>
  </mergeCells>
  <pageMargins left="0.7" right="0.7" top="0.75" bottom="0.75" header="0.3" footer="0.3"/>
  <pageSetup paperSize="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Layout" workbookViewId="0">
      <selection sqref="A1:Q25"/>
    </sheetView>
  </sheetViews>
  <sheetFormatPr defaultRowHeight="15" x14ac:dyDescent="0.25"/>
  <cols>
    <col min="1" max="1" width="6.28515625" customWidth="1"/>
    <col min="2" max="2" width="28.7109375" customWidth="1"/>
    <col min="3" max="3" width="8" customWidth="1"/>
    <col min="4" max="4" width="7.42578125" customWidth="1"/>
    <col min="6" max="6" width="7.5703125" customWidth="1"/>
    <col min="7" max="7" width="6.85546875" customWidth="1"/>
    <col min="8" max="8" width="9.140625" customWidth="1"/>
    <col min="9" max="10" width="7.42578125" customWidth="1"/>
    <col min="12" max="12" width="7.140625" customWidth="1"/>
    <col min="13" max="13" width="7" customWidth="1"/>
    <col min="17" max="17" width="8.28515625" customWidth="1"/>
  </cols>
  <sheetData>
    <row r="1" spans="1:17" s="152" customFormat="1" ht="15.75" x14ac:dyDescent="0.3">
      <c r="A1" s="206" t="s">
        <v>288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8"/>
    </row>
    <row r="2" spans="1:17" ht="15" customHeight="1" x14ac:dyDescent="0.25">
      <c r="A2" s="223" t="s">
        <v>146</v>
      </c>
      <c r="B2" s="223" t="s">
        <v>44</v>
      </c>
      <c r="C2" s="216" t="s">
        <v>131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8"/>
    </row>
    <row r="3" spans="1:17" ht="34.5" customHeight="1" x14ac:dyDescent="0.25">
      <c r="A3" s="200"/>
      <c r="B3" s="200"/>
      <c r="C3" s="216" t="s">
        <v>132</v>
      </c>
      <c r="D3" s="217"/>
      <c r="E3" s="218"/>
      <c r="F3" s="216" t="s">
        <v>133</v>
      </c>
      <c r="G3" s="217"/>
      <c r="H3" s="218"/>
      <c r="I3" s="216" t="s">
        <v>134</v>
      </c>
      <c r="J3" s="217"/>
      <c r="K3" s="218"/>
      <c r="L3" s="216" t="s">
        <v>135</v>
      </c>
      <c r="M3" s="217"/>
      <c r="N3" s="218"/>
      <c r="O3" s="216" t="s">
        <v>136</v>
      </c>
      <c r="P3" s="217"/>
      <c r="Q3" s="218"/>
    </row>
    <row r="4" spans="1:17" ht="49.5" x14ac:dyDescent="0.25">
      <c r="A4" s="201"/>
      <c r="B4" s="200"/>
      <c r="C4" s="40" t="s">
        <v>137</v>
      </c>
      <c r="D4" s="40" t="s">
        <v>138</v>
      </c>
      <c r="E4" s="40" t="s">
        <v>139</v>
      </c>
      <c r="F4" s="40" t="s">
        <v>137</v>
      </c>
      <c r="G4" s="40" t="s">
        <v>138</v>
      </c>
      <c r="H4" s="40" t="s">
        <v>140</v>
      </c>
      <c r="I4" s="40" t="s">
        <v>137</v>
      </c>
      <c r="J4" s="40" t="s">
        <v>138</v>
      </c>
      <c r="K4" s="40" t="s">
        <v>141</v>
      </c>
      <c r="L4" s="40" t="s">
        <v>137</v>
      </c>
      <c r="M4" s="40" t="s">
        <v>138</v>
      </c>
      <c r="N4" s="40" t="s">
        <v>142</v>
      </c>
      <c r="O4" s="40" t="s">
        <v>143</v>
      </c>
      <c r="P4" s="40" t="s">
        <v>144</v>
      </c>
      <c r="Q4" s="40" t="s">
        <v>145</v>
      </c>
    </row>
    <row r="5" spans="1:17" ht="16.5" customHeight="1" x14ac:dyDescent="0.25">
      <c r="A5" s="48"/>
      <c r="B5" s="201"/>
      <c r="C5" s="44">
        <v>61</v>
      </c>
      <c r="D5" s="44">
        <v>62</v>
      </c>
      <c r="E5" s="44">
        <v>63</v>
      </c>
      <c r="F5" s="44">
        <v>64</v>
      </c>
      <c r="G5" s="44">
        <v>65</v>
      </c>
      <c r="H5" s="44">
        <v>66</v>
      </c>
      <c r="I5" s="44">
        <v>67</v>
      </c>
      <c r="J5" s="44">
        <v>68</v>
      </c>
      <c r="K5" s="44">
        <v>69</v>
      </c>
      <c r="L5" s="44">
        <v>70</v>
      </c>
      <c r="M5" s="44">
        <v>71</v>
      </c>
      <c r="N5" s="44">
        <v>72</v>
      </c>
      <c r="O5" s="44">
        <v>73</v>
      </c>
      <c r="P5" s="44">
        <v>74</v>
      </c>
      <c r="Q5" s="44">
        <v>75</v>
      </c>
    </row>
    <row r="6" spans="1:17" ht="22.5" customHeight="1" x14ac:dyDescent="0.25">
      <c r="A6" s="40"/>
      <c r="B6" s="41" t="s">
        <v>55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21.75" customHeight="1" x14ac:dyDescent="0.25">
      <c r="A7" s="40" t="s">
        <v>56</v>
      </c>
      <c r="B7" s="40" t="s">
        <v>57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</row>
    <row r="8" spans="1:17" ht="21.75" customHeight="1" x14ac:dyDescent="0.25">
      <c r="A8" s="40" t="s">
        <v>58</v>
      </c>
      <c r="B8" s="40" t="s">
        <v>59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0.25" customHeight="1" x14ac:dyDescent="0.25">
      <c r="A9" s="40" t="s">
        <v>60</v>
      </c>
      <c r="B9" s="40" t="s">
        <v>61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18.75" customHeight="1" x14ac:dyDescent="0.25">
      <c r="A10" s="40" t="s">
        <v>62</v>
      </c>
      <c r="B10" s="40" t="s">
        <v>63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16.5" customHeight="1" x14ac:dyDescent="0.25">
      <c r="A11" s="40" t="s">
        <v>64</v>
      </c>
      <c r="B11" s="40" t="s">
        <v>65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18" customHeight="1" x14ac:dyDescent="0.25">
      <c r="A12" s="40" t="s">
        <v>66</v>
      </c>
      <c r="B12" s="40" t="s">
        <v>67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</row>
    <row r="13" spans="1:17" ht="20.25" customHeight="1" x14ac:dyDescent="0.25">
      <c r="A13" s="40" t="s">
        <v>68</v>
      </c>
      <c r="B13" s="40" t="s">
        <v>69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</row>
    <row r="14" spans="1:17" ht="20.25" customHeight="1" x14ac:dyDescent="0.25">
      <c r="A14" s="40" t="s">
        <v>70</v>
      </c>
      <c r="B14" s="40" t="s">
        <v>71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</row>
    <row r="15" spans="1:17" ht="21.75" customHeight="1" x14ac:dyDescent="0.25">
      <c r="A15" s="69" t="s">
        <v>72</v>
      </c>
      <c r="B15" s="40" t="s">
        <v>73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</row>
    <row r="16" spans="1:17" ht="19.5" customHeight="1" x14ac:dyDescent="0.25">
      <c r="A16" s="40"/>
      <c r="B16" s="70" t="s">
        <v>74</v>
      </c>
      <c r="C16" s="71">
        <f t="shared" ref="C16:Q16" si="0">SUM(C7:C15)</f>
        <v>0</v>
      </c>
      <c r="D16" s="71">
        <f t="shared" si="0"/>
        <v>0</v>
      </c>
      <c r="E16" s="71">
        <f t="shared" si="0"/>
        <v>0</v>
      </c>
      <c r="F16" s="71">
        <f t="shared" si="0"/>
        <v>0</v>
      </c>
      <c r="G16" s="71">
        <f t="shared" si="0"/>
        <v>0</v>
      </c>
      <c r="H16" s="71">
        <f t="shared" si="0"/>
        <v>0</v>
      </c>
      <c r="I16" s="71">
        <f t="shared" si="0"/>
        <v>0</v>
      </c>
      <c r="J16" s="71">
        <f t="shared" si="0"/>
        <v>0</v>
      </c>
      <c r="K16" s="71">
        <f t="shared" si="0"/>
        <v>0</v>
      </c>
      <c r="L16" s="71">
        <f t="shared" si="0"/>
        <v>0</v>
      </c>
      <c r="M16" s="71">
        <f t="shared" si="0"/>
        <v>0</v>
      </c>
      <c r="N16" s="71">
        <f t="shared" si="0"/>
        <v>0</v>
      </c>
      <c r="O16" s="71">
        <f t="shared" si="0"/>
        <v>0</v>
      </c>
      <c r="P16" s="71">
        <f t="shared" si="0"/>
        <v>0</v>
      </c>
      <c r="Q16" s="71">
        <f t="shared" si="0"/>
        <v>0</v>
      </c>
    </row>
    <row r="17" spans="1:17" ht="20.25" customHeight="1" x14ac:dyDescent="0.25">
      <c r="A17" s="40"/>
      <c r="B17" s="41" t="s">
        <v>75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ht="22.5" customHeight="1" x14ac:dyDescent="0.25">
      <c r="A18" s="40" t="s">
        <v>56</v>
      </c>
      <c r="B18" s="40" t="s">
        <v>76</v>
      </c>
      <c r="C18" s="68">
        <v>2</v>
      </c>
      <c r="D18" s="68">
        <v>3</v>
      </c>
      <c r="E18" s="68">
        <v>5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21" customHeight="1" x14ac:dyDescent="0.25">
      <c r="A19" s="40" t="s">
        <v>58</v>
      </c>
      <c r="B19" s="40" t="s">
        <v>77</v>
      </c>
      <c r="C19" s="68">
        <v>6</v>
      </c>
      <c r="D19" s="68">
        <v>5</v>
      </c>
      <c r="E19" s="68">
        <v>11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ht="21.75" customHeight="1" x14ac:dyDescent="0.25">
      <c r="A20" s="40" t="s">
        <v>64</v>
      </c>
      <c r="B20" s="40" t="s">
        <v>78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</row>
    <row r="21" spans="1:17" ht="19.5" x14ac:dyDescent="0.25">
      <c r="A21" s="40"/>
      <c r="B21" s="70" t="s">
        <v>74</v>
      </c>
      <c r="C21" s="68">
        <f t="shared" ref="C21:Q21" si="1">SUM(C18:C20)</f>
        <v>8</v>
      </c>
      <c r="D21" s="68">
        <f t="shared" si="1"/>
        <v>8</v>
      </c>
      <c r="E21" s="68">
        <f t="shared" si="1"/>
        <v>16</v>
      </c>
      <c r="F21" s="68">
        <f t="shared" si="1"/>
        <v>0</v>
      </c>
      <c r="G21" s="68">
        <f t="shared" si="1"/>
        <v>0</v>
      </c>
      <c r="H21" s="68">
        <f t="shared" si="1"/>
        <v>0</v>
      </c>
      <c r="I21" s="68">
        <f t="shared" si="1"/>
        <v>0</v>
      </c>
      <c r="J21" s="68">
        <f t="shared" si="1"/>
        <v>0</v>
      </c>
      <c r="K21" s="68">
        <f t="shared" si="1"/>
        <v>0</v>
      </c>
      <c r="L21" s="68">
        <f t="shared" si="1"/>
        <v>0</v>
      </c>
      <c r="M21" s="68">
        <f t="shared" si="1"/>
        <v>0</v>
      </c>
      <c r="N21" s="68">
        <f t="shared" si="1"/>
        <v>0</v>
      </c>
      <c r="O21" s="68">
        <f t="shared" si="1"/>
        <v>0</v>
      </c>
      <c r="P21" s="68">
        <f t="shared" si="1"/>
        <v>0</v>
      </c>
      <c r="Q21" s="68">
        <f t="shared" si="1"/>
        <v>0</v>
      </c>
    </row>
    <row r="22" spans="1:17" ht="20.25" customHeight="1" x14ac:dyDescent="0.25">
      <c r="A22" s="40"/>
      <c r="B22" s="70" t="s">
        <v>79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</row>
    <row r="23" spans="1:17" ht="16.5" x14ac:dyDescent="0.3">
      <c r="A23" s="73">
        <v>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</sheetData>
  <mergeCells count="9">
    <mergeCell ref="A1:Q1"/>
    <mergeCell ref="C2:Q2"/>
    <mergeCell ref="A2:A4"/>
    <mergeCell ref="B2:B5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view="pageLayout" workbookViewId="0">
      <selection sqref="A1:O26"/>
    </sheetView>
  </sheetViews>
  <sheetFormatPr defaultRowHeight="15" x14ac:dyDescent="0.25"/>
  <cols>
    <col min="1" max="1" width="6.7109375" customWidth="1"/>
    <col min="2" max="2" width="29.28515625" customWidth="1"/>
    <col min="3" max="3" width="8.5703125" customWidth="1"/>
    <col min="4" max="4" width="8.140625" customWidth="1"/>
    <col min="5" max="5" width="7.85546875" customWidth="1"/>
    <col min="6" max="6" width="7.42578125" customWidth="1"/>
    <col min="7" max="7" width="9.7109375" customWidth="1"/>
    <col min="10" max="10" width="10" customWidth="1"/>
    <col min="11" max="11" width="12.85546875" customWidth="1"/>
    <col min="15" max="15" width="9.85546875" customWidth="1"/>
    <col min="18" max="18" width="12.140625" customWidth="1"/>
  </cols>
  <sheetData>
    <row r="1" spans="1:32" ht="17.25" customHeight="1" x14ac:dyDescent="0.25">
      <c r="A1" s="11" t="s">
        <v>0</v>
      </c>
      <c r="B1" s="11" t="s">
        <v>1</v>
      </c>
      <c r="C1" s="229" t="s">
        <v>27</v>
      </c>
      <c r="D1" s="230"/>
      <c r="E1" s="230"/>
      <c r="F1" s="230"/>
      <c r="G1" s="230"/>
      <c r="H1" s="230"/>
      <c r="I1" s="230"/>
      <c r="J1" s="231"/>
      <c r="K1" s="226" t="s">
        <v>28</v>
      </c>
      <c r="L1" s="226"/>
      <c r="M1" s="226" t="s">
        <v>29</v>
      </c>
      <c r="N1" s="226"/>
      <c r="O1" s="226"/>
    </row>
    <row r="2" spans="1:32" ht="17.25" customHeight="1" x14ac:dyDescent="0.25">
      <c r="A2" s="11"/>
      <c r="B2" s="11"/>
      <c r="C2" s="232" t="s">
        <v>30</v>
      </c>
      <c r="D2" s="233"/>
      <c r="E2" s="234"/>
      <c r="F2" s="232" t="s">
        <v>31</v>
      </c>
      <c r="G2" s="233"/>
      <c r="H2" s="233"/>
      <c r="I2" s="234"/>
      <c r="J2" s="10"/>
      <c r="K2" s="11"/>
      <c r="L2" s="11"/>
      <c r="M2" s="11"/>
      <c r="N2" s="11"/>
      <c r="O2" s="11"/>
    </row>
    <row r="3" spans="1:32" s="6" customFormat="1" ht="17.25" customHeight="1" x14ac:dyDescent="0.25">
      <c r="A3" s="227"/>
      <c r="B3" s="227"/>
      <c r="C3" s="226" t="s">
        <v>42</v>
      </c>
      <c r="D3" s="226" t="s">
        <v>38</v>
      </c>
      <c r="E3" s="226" t="s">
        <v>21</v>
      </c>
      <c r="F3" s="226" t="s">
        <v>39</v>
      </c>
      <c r="G3" s="226" t="s">
        <v>40</v>
      </c>
      <c r="H3" s="226" t="s">
        <v>41</v>
      </c>
      <c r="I3" s="226" t="s">
        <v>21</v>
      </c>
      <c r="J3" s="226" t="s">
        <v>37</v>
      </c>
      <c r="K3" s="227" t="s">
        <v>32</v>
      </c>
      <c r="L3" s="227" t="s">
        <v>33</v>
      </c>
      <c r="M3" s="227" t="s">
        <v>34</v>
      </c>
      <c r="N3" s="227" t="s">
        <v>35</v>
      </c>
      <c r="O3" s="227" t="s">
        <v>36</v>
      </c>
      <c r="P3"/>
      <c r="Q3"/>
      <c r="R3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</row>
    <row r="4" spans="1:32" ht="90" customHeight="1" x14ac:dyDescent="0.25">
      <c r="A4" s="227"/>
      <c r="B4" s="227"/>
      <c r="C4" s="228"/>
      <c r="D4" s="228"/>
      <c r="E4" s="228"/>
      <c r="F4" s="228"/>
      <c r="G4" s="228"/>
      <c r="H4" s="228"/>
      <c r="I4" s="228"/>
      <c r="J4" s="228"/>
      <c r="K4" s="227"/>
      <c r="L4" s="227"/>
      <c r="M4" s="227"/>
      <c r="N4" s="227"/>
      <c r="O4" s="227"/>
    </row>
    <row r="5" spans="1:32" ht="17.25" x14ac:dyDescent="0.25">
      <c r="A5" s="4"/>
      <c r="B5" s="4"/>
      <c r="C5" s="4">
        <v>76</v>
      </c>
      <c r="D5" s="4">
        <v>77</v>
      </c>
      <c r="E5" s="4">
        <v>78</v>
      </c>
      <c r="F5" s="4">
        <v>79</v>
      </c>
      <c r="G5" s="4">
        <v>80</v>
      </c>
      <c r="H5" s="4">
        <v>81</v>
      </c>
      <c r="I5" s="4">
        <v>82</v>
      </c>
      <c r="J5" s="4">
        <v>83</v>
      </c>
      <c r="K5" s="4">
        <v>84</v>
      </c>
      <c r="L5" s="4">
        <v>85</v>
      </c>
      <c r="M5" s="4">
        <v>86</v>
      </c>
      <c r="N5" s="14">
        <v>87</v>
      </c>
      <c r="O5" s="14">
        <v>88</v>
      </c>
    </row>
    <row r="6" spans="1:32" ht="18.75" customHeight="1" x14ac:dyDescent="0.25">
      <c r="A6" s="2"/>
      <c r="B6" s="3" t="s">
        <v>2</v>
      </c>
      <c r="C6" s="3"/>
      <c r="D6" s="3"/>
      <c r="E6" s="3"/>
      <c r="F6" s="3"/>
      <c r="G6" s="3"/>
      <c r="H6" s="2"/>
      <c r="I6" s="2"/>
      <c r="J6" s="2"/>
      <c r="K6" s="2"/>
      <c r="L6" s="2"/>
      <c r="M6" s="2"/>
      <c r="N6" s="2"/>
      <c r="O6" s="2"/>
    </row>
    <row r="7" spans="1:32" ht="19.5" customHeight="1" x14ac:dyDescent="0.25">
      <c r="A7" s="2" t="s">
        <v>3</v>
      </c>
      <c r="B7" s="2" t="s">
        <v>4</v>
      </c>
      <c r="C7" s="148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0</v>
      </c>
      <c r="K7" s="148">
        <v>0</v>
      </c>
      <c r="L7" s="148">
        <v>0</v>
      </c>
      <c r="M7" s="148">
        <v>0</v>
      </c>
      <c r="N7" s="148">
        <v>0</v>
      </c>
      <c r="O7" s="148">
        <v>0</v>
      </c>
    </row>
    <row r="8" spans="1:32" ht="20.25" customHeight="1" x14ac:dyDescent="0.25">
      <c r="A8" s="2" t="s">
        <v>5</v>
      </c>
      <c r="B8" s="2" t="s">
        <v>6</v>
      </c>
      <c r="C8" s="148">
        <v>0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</row>
    <row r="9" spans="1:32" ht="19.5" customHeight="1" x14ac:dyDescent="0.25">
      <c r="A9" s="2" t="s">
        <v>7</v>
      </c>
      <c r="B9" s="2" t="s">
        <v>8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</row>
    <row r="10" spans="1:32" ht="20.25" customHeight="1" x14ac:dyDescent="0.25">
      <c r="A10" s="2" t="s">
        <v>9</v>
      </c>
      <c r="B10" s="2" t="s">
        <v>10</v>
      </c>
      <c r="C10" s="16">
        <v>0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</row>
    <row r="11" spans="1:32" ht="20.25" customHeight="1" x14ac:dyDescent="0.25">
      <c r="A11" s="2" t="s">
        <v>11</v>
      </c>
      <c r="B11" s="2" t="s">
        <v>12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</row>
    <row r="12" spans="1:32" ht="18" customHeight="1" x14ac:dyDescent="0.25">
      <c r="A12" s="2" t="s">
        <v>13</v>
      </c>
      <c r="B12" s="2" t="s">
        <v>14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</row>
    <row r="13" spans="1:32" ht="20.25" customHeight="1" x14ac:dyDescent="0.25">
      <c r="A13" s="2" t="s">
        <v>15</v>
      </c>
      <c r="B13" s="2" t="s">
        <v>16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32" ht="20.25" customHeight="1" x14ac:dyDescent="0.25">
      <c r="A14" s="2" t="s">
        <v>17</v>
      </c>
      <c r="B14" s="2" t="s">
        <v>18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32" ht="20.25" customHeight="1" x14ac:dyDescent="0.25">
      <c r="A15" s="7" t="s">
        <v>19</v>
      </c>
      <c r="B15" s="2" t="s">
        <v>20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32" ht="17.25" x14ac:dyDescent="0.25">
      <c r="A16" s="2"/>
      <c r="B16" s="8" t="s">
        <v>21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</row>
    <row r="17" spans="1:15" ht="18.75" customHeight="1" x14ac:dyDescent="0.25">
      <c r="A17" s="2"/>
      <c r="B17" s="3" t="s">
        <v>22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9.5" customHeight="1" x14ac:dyDescent="0.25">
      <c r="A18" s="2" t="s">
        <v>3</v>
      </c>
      <c r="B18" s="2" t="s">
        <v>23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</row>
    <row r="19" spans="1:15" ht="21" customHeight="1" x14ac:dyDescent="0.25">
      <c r="A19" s="2" t="s">
        <v>5</v>
      </c>
      <c r="B19" s="2" t="s">
        <v>24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</row>
    <row r="20" spans="1:15" ht="20.25" customHeight="1" x14ac:dyDescent="0.25">
      <c r="A20" s="2" t="s">
        <v>11</v>
      </c>
      <c r="B20" s="2" t="s">
        <v>25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ht="17.25" x14ac:dyDescent="0.25">
      <c r="A21" s="2"/>
      <c r="B21" s="8" t="s">
        <v>21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ht="21" customHeight="1" x14ac:dyDescent="0.25">
      <c r="A22" s="2"/>
      <c r="B22" s="8" t="s">
        <v>26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ht="17.25" x14ac:dyDescent="0.35">
      <c r="A23" s="224">
        <v>6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</row>
  </sheetData>
  <mergeCells count="21">
    <mergeCell ref="E3:E4"/>
    <mergeCell ref="F3:F4"/>
    <mergeCell ref="G3:G4"/>
    <mergeCell ref="C2:E2"/>
    <mergeCell ref="F2:I2"/>
    <mergeCell ref="A23:O23"/>
    <mergeCell ref="K1:L1"/>
    <mergeCell ref="M1:O1"/>
    <mergeCell ref="A3:A4"/>
    <mergeCell ref="B3:B4"/>
    <mergeCell ref="H3:H4"/>
    <mergeCell ref="I3:I4"/>
    <mergeCell ref="K3:K4"/>
    <mergeCell ref="L3:L4"/>
    <mergeCell ref="M3:M4"/>
    <mergeCell ref="N3:N4"/>
    <mergeCell ref="O3:O4"/>
    <mergeCell ref="J3:J4"/>
    <mergeCell ref="C1:J1"/>
    <mergeCell ref="C3:C4"/>
    <mergeCell ref="D3:D4"/>
  </mergeCells>
  <pageMargins left="0.7" right="0.7" top="0.75" bottom="0.25" header="0.3" footer="0.3"/>
  <pageSetup paperSize="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6"/>
  <sheetViews>
    <sheetView view="pageLayout" workbookViewId="0">
      <selection activeCell="M14" sqref="M14"/>
    </sheetView>
  </sheetViews>
  <sheetFormatPr defaultRowHeight="15" x14ac:dyDescent="0.25"/>
  <cols>
    <col min="1" max="1" width="5" customWidth="1"/>
    <col min="2" max="2" width="24.85546875" customWidth="1"/>
    <col min="3" max="3" width="7" customWidth="1"/>
    <col min="4" max="4" width="7.140625" customWidth="1"/>
    <col min="5" max="5" width="7.7109375" customWidth="1"/>
    <col min="6" max="6" width="8.28515625" customWidth="1"/>
    <col min="7" max="7" width="7.85546875" customWidth="1"/>
    <col min="9" max="10" width="7.85546875" customWidth="1"/>
    <col min="12" max="12" width="7" customWidth="1"/>
    <col min="13" max="13" width="6.7109375" customWidth="1"/>
    <col min="14" max="14" width="7" customWidth="1"/>
    <col min="16" max="16" width="8.5703125" customWidth="1"/>
    <col min="17" max="17" width="8.42578125" customWidth="1"/>
    <col min="18" max="18" width="6.5703125" customWidth="1"/>
  </cols>
  <sheetData>
    <row r="1" spans="1:205" ht="15.75" x14ac:dyDescent="0.3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</row>
    <row r="2" spans="1:205" ht="15" customHeight="1" x14ac:dyDescent="0.25">
      <c r="A2" s="235" t="s">
        <v>149</v>
      </c>
      <c r="B2" s="235" t="s">
        <v>44</v>
      </c>
      <c r="C2" s="238" t="s">
        <v>147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40"/>
      <c r="R2" s="242" t="s">
        <v>148</v>
      </c>
    </row>
    <row r="3" spans="1:205" s="6" customFormat="1" ht="17.25" customHeight="1" x14ac:dyDescent="0.25">
      <c r="A3" s="188"/>
      <c r="B3" s="212"/>
      <c r="C3" s="242" t="s">
        <v>155</v>
      </c>
      <c r="D3" s="242" t="s">
        <v>156</v>
      </c>
      <c r="E3" s="244" t="s">
        <v>157</v>
      </c>
      <c r="F3" s="238" t="s">
        <v>150</v>
      </c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40"/>
      <c r="R3" s="242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</row>
    <row r="4" spans="1:205" ht="15" customHeight="1" x14ac:dyDescent="0.25">
      <c r="A4" s="188"/>
      <c r="B4" s="212"/>
      <c r="C4" s="243"/>
      <c r="D4" s="243"/>
      <c r="E4" s="245"/>
      <c r="F4" s="238" t="s">
        <v>151</v>
      </c>
      <c r="G4" s="239"/>
      <c r="H4" s="240"/>
      <c r="I4" s="238" t="s">
        <v>152</v>
      </c>
      <c r="J4" s="239"/>
      <c r="K4" s="240"/>
      <c r="L4" s="77" t="s">
        <v>153</v>
      </c>
      <c r="M4" s="77"/>
      <c r="N4" s="77"/>
      <c r="O4" s="77" t="s">
        <v>154</v>
      </c>
      <c r="P4" s="77"/>
      <c r="Q4" s="77"/>
      <c r="R4" s="242"/>
    </row>
    <row r="5" spans="1:205" ht="51.75" customHeight="1" x14ac:dyDescent="0.25">
      <c r="A5" s="188"/>
      <c r="B5" s="212"/>
      <c r="C5" s="243"/>
      <c r="D5" s="243"/>
      <c r="E5" s="245"/>
      <c r="F5" s="235" t="s">
        <v>158</v>
      </c>
      <c r="G5" s="235" t="s">
        <v>159</v>
      </c>
      <c r="H5" s="235" t="s">
        <v>160</v>
      </c>
      <c r="I5" s="235" t="s">
        <v>158</v>
      </c>
      <c r="J5" s="235" t="s">
        <v>159</v>
      </c>
      <c r="K5" s="235" t="s">
        <v>161</v>
      </c>
      <c r="L5" s="235" t="s">
        <v>158</v>
      </c>
      <c r="M5" s="235" t="s">
        <v>159</v>
      </c>
      <c r="N5" s="235" t="s">
        <v>162</v>
      </c>
      <c r="O5" s="235" t="s">
        <v>164</v>
      </c>
      <c r="P5" s="235" t="s">
        <v>165</v>
      </c>
      <c r="Q5" s="235" t="s">
        <v>163</v>
      </c>
      <c r="R5" s="242"/>
    </row>
    <row r="6" spans="1:205" ht="17.25" customHeight="1" x14ac:dyDescent="0.25">
      <c r="A6" s="189"/>
      <c r="B6" s="241"/>
      <c r="C6" s="243"/>
      <c r="D6" s="243"/>
      <c r="E6" s="24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42"/>
    </row>
    <row r="7" spans="1:205" x14ac:dyDescent="0.25">
      <c r="A7" s="76"/>
      <c r="B7" s="76"/>
      <c r="C7" s="78">
        <v>89</v>
      </c>
      <c r="D7" s="78">
        <v>90</v>
      </c>
      <c r="E7" s="78">
        <v>91</v>
      </c>
      <c r="F7" s="79">
        <v>92</v>
      </c>
      <c r="G7" s="79">
        <v>93</v>
      </c>
      <c r="H7" s="79">
        <v>94</v>
      </c>
      <c r="I7" s="79">
        <v>95</v>
      </c>
      <c r="J7" s="79">
        <v>96</v>
      </c>
      <c r="K7" s="79">
        <v>97</v>
      </c>
      <c r="L7" s="79">
        <v>98</v>
      </c>
      <c r="M7" s="79">
        <v>99</v>
      </c>
      <c r="N7" s="79">
        <v>100</v>
      </c>
      <c r="O7" s="79">
        <v>101</v>
      </c>
      <c r="P7" s="79">
        <v>102</v>
      </c>
      <c r="Q7" s="79">
        <v>103</v>
      </c>
      <c r="R7" s="79">
        <v>104</v>
      </c>
    </row>
    <row r="8" spans="1:205" ht="17.25" customHeight="1" x14ac:dyDescent="0.3">
      <c r="A8" s="80"/>
      <c r="B8" s="81" t="s">
        <v>55</v>
      </c>
      <c r="C8" s="24"/>
      <c r="D8" s="24"/>
      <c r="E8" s="24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05" ht="17.25" customHeight="1" x14ac:dyDescent="0.25">
      <c r="A9" s="80" t="s">
        <v>56</v>
      </c>
      <c r="B9" s="80" t="s">
        <v>57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</row>
    <row r="10" spans="1:205" ht="20.25" customHeight="1" x14ac:dyDescent="0.25">
      <c r="A10" s="80" t="s">
        <v>58</v>
      </c>
      <c r="B10" s="80" t="s">
        <v>59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</row>
    <row r="11" spans="1:205" ht="24" customHeight="1" x14ac:dyDescent="0.25">
      <c r="A11" s="80" t="s">
        <v>60</v>
      </c>
      <c r="B11" s="80" t="s">
        <v>61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</row>
    <row r="12" spans="1:205" ht="21.75" customHeight="1" x14ac:dyDescent="0.25">
      <c r="A12" s="80" t="s">
        <v>62</v>
      </c>
      <c r="B12" s="80" t="s">
        <v>63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</row>
    <row r="13" spans="1:205" ht="19.5" customHeight="1" x14ac:dyDescent="0.25">
      <c r="A13" s="80" t="s">
        <v>64</v>
      </c>
      <c r="B13" s="80" t="s">
        <v>65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</row>
    <row r="14" spans="1:205" ht="21" customHeight="1" x14ac:dyDescent="0.25">
      <c r="A14" s="80" t="s">
        <v>66</v>
      </c>
      <c r="B14" s="80" t="s">
        <v>67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</row>
    <row r="15" spans="1:205" ht="22.5" customHeight="1" x14ac:dyDescent="0.25">
      <c r="A15" s="80" t="s">
        <v>68</v>
      </c>
      <c r="B15" s="80" t="s">
        <v>69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</row>
    <row r="16" spans="1:205" ht="22.5" customHeight="1" x14ac:dyDescent="0.25">
      <c r="A16" s="80" t="s">
        <v>70</v>
      </c>
      <c r="B16" s="80" t="s">
        <v>71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</row>
    <row r="17" spans="1:18" ht="21" customHeight="1" x14ac:dyDescent="0.25">
      <c r="A17" s="80" t="s">
        <v>72</v>
      </c>
      <c r="B17" s="80" t="s">
        <v>73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</row>
    <row r="18" spans="1:18" ht="15" customHeight="1" x14ac:dyDescent="0.25">
      <c r="A18" s="80"/>
      <c r="B18" s="82" t="s">
        <v>74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</row>
    <row r="19" spans="1:18" ht="21.75" customHeight="1" x14ac:dyDescent="0.25">
      <c r="A19" s="80"/>
      <c r="B19" s="81" t="s">
        <v>75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</row>
    <row r="20" spans="1:18" ht="19.5" customHeight="1" x14ac:dyDescent="0.25">
      <c r="A20" s="80" t="s">
        <v>56</v>
      </c>
      <c r="B20" s="80" t="s">
        <v>76</v>
      </c>
      <c r="C20" s="79">
        <v>1</v>
      </c>
      <c r="D20" s="79">
        <v>1</v>
      </c>
      <c r="E20" s="79">
        <v>0</v>
      </c>
      <c r="F20" s="79">
        <v>27260</v>
      </c>
      <c r="G20" s="79">
        <v>0</v>
      </c>
      <c r="H20" s="79">
        <v>0</v>
      </c>
      <c r="I20" s="79">
        <v>27260</v>
      </c>
      <c r="J20" s="79">
        <v>0</v>
      </c>
      <c r="K20" s="158">
        <v>27260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</row>
    <row r="21" spans="1:18" ht="17.25" customHeight="1" x14ac:dyDescent="0.25">
      <c r="A21" s="80" t="s">
        <v>58</v>
      </c>
      <c r="B21" s="80" t="s">
        <v>77</v>
      </c>
      <c r="C21" s="79">
        <v>1</v>
      </c>
      <c r="D21" s="79">
        <v>1</v>
      </c>
      <c r="E21" s="79">
        <v>0</v>
      </c>
      <c r="F21" s="79">
        <v>4310</v>
      </c>
      <c r="G21" s="79">
        <v>0</v>
      </c>
      <c r="H21" s="79">
        <v>0</v>
      </c>
      <c r="I21" s="79">
        <v>4310</v>
      </c>
      <c r="J21" s="79">
        <v>0</v>
      </c>
      <c r="K21" s="158">
        <v>4310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</row>
    <row r="22" spans="1:18" ht="21.75" customHeight="1" x14ac:dyDescent="0.25">
      <c r="A22" s="80" t="s">
        <v>64</v>
      </c>
      <c r="B22" s="80" t="s">
        <v>78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158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</row>
    <row r="23" spans="1:18" ht="17.25" customHeight="1" x14ac:dyDescent="0.25">
      <c r="A23" s="80"/>
      <c r="B23" s="82" t="s">
        <v>74</v>
      </c>
      <c r="C23" s="79">
        <v>2</v>
      </c>
      <c r="D23" s="79">
        <v>2</v>
      </c>
      <c r="E23" s="79">
        <v>0</v>
      </c>
      <c r="F23" s="79">
        <f>SUM(F20:F22)</f>
        <v>31570</v>
      </c>
      <c r="G23" s="79">
        <v>0</v>
      </c>
      <c r="H23" s="79">
        <v>0</v>
      </c>
      <c r="I23" s="79">
        <v>31570</v>
      </c>
      <c r="J23" s="79">
        <v>0</v>
      </c>
      <c r="K23" s="158">
        <v>31570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</row>
    <row r="24" spans="1:18" ht="20.25" customHeight="1" x14ac:dyDescent="0.25">
      <c r="A24" s="80"/>
      <c r="B24" s="82" t="s">
        <v>79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</row>
    <row r="25" spans="1:18" ht="15.75" x14ac:dyDescent="0.3">
      <c r="A25" s="27"/>
      <c r="B25" s="28"/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</row>
    <row r="26" spans="1:18" ht="17.25" customHeight="1" x14ac:dyDescent="0.25"/>
  </sheetData>
  <mergeCells count="23">
    <mergeCell ref="A1:R1"/>
    <mergeCell ref="C2:Q2"/>
    <mergeCell ref="A2:A6"/>
    <mergeCell ref="B2:B6"/>
    <mergeCell ref="C3:C6"/>
    <mergeCell ref="D3:D6"/>
    <mergeCell ref="E3:E6"/>
    <mergeCell ref="O5:O6"/>
    <mergeCell ref="P5:P6"/>
    <mergeCell ref="N5:N6"/>
    <mergeCell ref="Q5:Q6"/>
    <mergeCell ref="F3:Q3"/>
    <mergeCell ref="G5:G6"/>
    <mergeCell ref="H5:H6"/>
    <mergeCell ref="I5:I6"/>
    <mergeCell ref="J5:J6"/>
    <mergeCell ref="K5:K6"/>
    <mergeCell ref="L5:L6"/>
    <mergeCell ref="R2:R6"/>
    <mergeCell ref="F4:H4"/>
    <mergeCell ref="I4:K4"/>
    <mergeCell ref="F5:F6"/>
    <mergeCell ref="M5:M6"/>
  </mergeCells>
  <pageMargins left="0.7" right="0.7" top="0.75" bottom="0.75" header="0.3" footer="0.3"/>
  <pageSetup paperSize="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view="pageLayout" topLeftCell="A22" zoomScaleNormal="120" workbookViewId="0">
      <selection sqref="A1:R28"/>
    </sheetView>
  </sheetViews>
  <sheetFormatPr defaultRowHeight="15" x14ac:dyDescent="0.25"/>
  <cols>
    <col min="1" max="1" width="4.7109375" customWidth="1"/>
    <col min="2" max="2" width="26.5703125" customWidth="1"/>
    <col min="7" max="7" width="7.42578125" customWidth="1"/>
    <col min="8" max="8" width="7.140625" customWidth="1"/>
    <col min="10" max="11" width="7.28515625" customWidth="1"/>
    <col min="13" max="13" width="6.42578125" customWidth="1"/>
    <col min="14" max="14" width="6.7109375" customWidth="1"/>
    <col min="16" max="16" width="7.140625" customWidth="1"/>
    <col min="17" max="17" width="6.5703125" customWidth="1"/>
    <col min="18" max="18" width="16.140625" customWidth="1"/>
  </cols>
  <sheetData>
    <row r="1" spans="1:18" ht="15.75" x14ac:dyDescent="0.3">
      <c r="A1" s="206" t="s">
        <v>266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</row>
    <row r="2" spans="1:18" ht="14.25" customHeight="1" x14ac:dyDescent="0.25">
      <c r="A2" s="247" t="s">
        <v>149</v>
      </c>
      <c r="B2" s="247" t="s">
        <v>44</v>
      </c>
      <c r="C2" s="250" t="s">
        <v>45</v>
      </c>
      <c r="D2" s="251"/>
      <c r="E2" s="251"/>
      <c r="F2" s="252"/>
      <c r="G2" s="250" t="s">
        <v>46</v>
      </c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/>
    </row>
    <row r="3" spans="1:18" ht="80.25" customHeight="1" x14ac:dyDescent="0.25">
      <c r="A3" s="248"/>
      <c r="B3" s="248"/>
      <c r="C3" s="117" t="s">
        <v>47</v>
      </c>
      <c r="D3" s="117" t="s">
        <v>48</v>
      </c>
      <c r="E3" s="117" t="s">
        <v>166</v>
      </c>
      <c r="F3" s="117" t="s">
        <v>167</v>
      </c>
      <c r="G3" s="250" t="s">
        <v>51</v>
      </c>
      <c r="H3" s="251"/>
      <c r="I3" s="252"/>
      <c r="J3" s="250" t="s">
        <v>168</v>
      </c>
      <c r="K3" s="251"/>
      <c r="L3" s="252"/>
      <c r="M3" s="250" t="s">
        <v>53</v>
      </c>
      <c r="N3" s="251"/>
      <c r="O3" s="252"/>
      <c r="P3" s="250" t="s">
        <v>169</v>
      </c>
      <c r="Q3" s="251"/>
      <c r="R3" s="252"/>
    </row>
    <row r="4" spans="1:18" x14ac:dyDescent="0.25">
      <c r="A4" s="249"/>
      <c r="B4" s="249"/>
      <c r="C4" s="117"/>
      <c r="D4" s="117"/>
      <c r="E4" s="117"/>
      <c r="F4" s="117"/>
      <c r="G4" s="117" t="s">
        <v>137</v>
      </c>
      <c r="H4" s="117" t="s">
        <v>138</v>
      </c>
      <c r="I4" s="117" t="s">
        <v>170</v>
      </c>
      <c r="J4" s="117" t="s">
        <v>137</v>
      </c>
      <c r="K4" s="117" t="s">
        <v>138</v>
      </c>
      <c r="L4" s="117" t="s">
        <v>171</v>
      </c>
      <c r="M4" s="117" t="s">
        <v>137</v>
      </c>
      <c r="N4" s="117" t="s">
        <v>138</v>
      </c>
      <c r="O4" s="117" t="s">
        <v>172</v>
      </c>
      <c r="P4" s="117" t="s">
        <v>137</v>
      </c>
      <c r="Q4" s="117" t="s">
        <v>138</v>
      </c>
      <c r="R4" s="117" t="s">
        <v>173</v>
      </c>
    </row>
    <row r="5" spans="1:18" x14ac:dyDescent="0.25">
      <c r="A5" s="118">
        <v>1</v>
      </c>
      <c r="B5" s="118">
        <v>2</v>
      </c>
      <c r="C5" s="118">
        <v>3</v>
      </c>
      <c r="D5" s="118">
        <v>4</v>
      </c>
      <c r="E5" s="118">
        <v>5</v>
      </c>
      <c r="F5" s="118">
        <v>6</v>
      </c>
      <c r="G5" s="118">
        <v>7</v>
      </c>
      <c r="H5" s="118">
        <v>8</v>
      </c>
      <c r="I5" s="118">
        <v>9</v>
      </c>
      <c r="J5" s="118">
        <v>10</v>
      </c>
      <c r="K5" s="118">
        <v>11</v>
      </c>
      <c r="L5" s="118">
        <v>12</v>
      </c>
      <c r="M5" s="118">
        <v>13</v>
      </c>
      <c r="N5" s="118">
        <v>14</v>
      </c>
      <c r="O5" s="118">
        <v>15</v>
      </c>
      <c r="P5" s="118">
        <v>16</v>
      </c>
      <c r="Q5" s="118">
        <v>17</v>
      </c>
      <c r="R5" s="118">
        <v>18</v>
      </c>
    </row>
    <row r="6" spans="1:18" ht="15" customHeight="1" x14ac:dyDescent="0.25">
      <c r="A6" s="159"/>
      <c r="B6" s="160" t="s">
        <v>201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1:18" ht="15" customHeight="1" x14ac:dyDescent="0.25">
      <c r="A7" s="157" t="s">
        <v>56</v>
      </c>
      <c r="B7" s="161" t="s">
        <v>202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</row>
    <row r="8" spans="1:18" ht="17.25" customHeight="1" x14ac:dyDescent="0.25">
      <c r="A8" s="157" t="s">
        <v>58</v>
      </c>
      <c r="B8" s="161" t="s">
        <v>203</v>
      </c>
      <c r="C8" s="79">
        <v>13</v>
      </c>
      <c r="D8" s="79">
        <v>2</v>
      </c>
      <c r="E8" s="79">
        <v>0</v>
      </c>
      <c r="F8" s="79">
        <v>15</v>
      </c>
      <c r="G8" s="79">
        <v>640</v>
      </c>
      <c r="H8" s="79">
        <v>0</v>
      </c>
      <c r="I8" s="79">
        <v>640</v>
      </c>
      <c r="J8" s="79">
        <v>60</v>
      </c>
      <c r="K8" s="79">
        <v>0</v>
      </c>
      <c r="L8" s="79">
        <v>60</v>
      </c>
      <c r="M8" s="79">
        <v>20</v>
      </c>
      <c r="N8" s="79">
        <v>0</v>
      </c>
      <c r="O8" s="79">
        <v>20</v>
      </c>
      <c r="P8" s="79">
        <v>680</v>
      </c>
      <c r="Q8" s="79">
        <v>0</v>
      </c>
      <c r="R8" s="79">
        <v>680</v>
      </c>
    </row>
    <row r="9" spans="1:18" ht="18" customHeight="1" x14ac:dyDescent="0.25">
      <c r="A9" s="157" t="s">
        <v>60</v>
      </c>
      <c r="B9" s="161" t="s">
        <v>204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</row>
    <row r="10" spans="1:18" ht="15.75" customHeight="1" x14ac:dyDescent="0.25">
      <c r="A10" s="157" t="s">
        <v>62</v>
      </c>
      <c r="B10" s="161" t="s">
        <v>205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</row>
    <row r="11" spans="1:18" ht="16.5" customHeight="1" x14ac:dyDescent="0.25">
      <c r="A11" s="157" t="s">
        <v>64</v>
      </c>
      <c r="B11" s="161" t="s">
        <v>206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</row>
    <row r="12" spans="1:18" ht="16.5" customHeight="1" x14ac:dyDescent="0.25">
      <c r="A12" s="157" t="s">
        <v>66</v>
      </c>
      <c r="B12" s="161" t="s">
        <v>207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</row>
    <row r="13" spans="1:18" ht="17.25" customHeight="1" x14ac:dyDescent="0.25">
      <c r="A13" s="157" t="s">
        <v>208</v>
      </c>
      <c r="B13" s="161" t="s">
        <v>209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</row>
    <row r="14" spans="1:18" ht="26.25" customHeight="1" x14ac:dyDescent="0.25">
      <c r="A14" s="157" t="s">
        <v>210</v>
      </c>
      <c r="B14" s="161" t="s">
        <v>211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</row>
    <row r="15" spans="1:18" ht="24" customHeight="1" x14ac:dyDescent="0.25">
      <c r="A15" s="157" t="s">
        <v>212</v>
      </c>
      <c r="B15" s="161" t="s">
        <v>213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</row>
    <row r="16" spans="1:18" ht="16.5" customHeight="1" x14ac:dyDescent="0.25">
      <c r="A16" s="157" t="s">
        <v>70</v>
      </c>
      <c r="B16" s="161" t="s">
        <v>214</v>
      </c>
      <c r="C16" s="79">
        <v>3</v>
      </c>
      <c r="D16" s="79">
        <v>0</v>
      </c>
      <c r="E16" s="79">
        <v>3</v>
      </c>
      <c r="F16" s="79">
        <v>0</v>
      </c>
      <c r="G16" s="79">
        <v>60</v>
      </c>
      <c r="H16" s="79">
        <v>0</v>
      </c>
      <c r="I16" s="79">
        <v>60</v>
      </c>
      <c r="J16" s="79">
        <v>0</v>
      </c>
      <c r="K16" s="79">
        <v>0</v>
      </c>
      <c r="L16" s="79">
        <v>0</v>
      </c>
      <c r="M16" s="79">
        <v>60</v>
      </c>
      <c r="N16" s="79">
        <v>0</v>
      </c>
      <c r="O16" s="79">
        <v>60</v>
      </c>
      <c r="P16" s="79">
        <v>0</v>
      </c>
      <c r="Q16" s="79">
        <v>0</v>
      </c>
      <c r="R16" s="79">
        <v>0</v>
      </c>
    </row>
    <row r="17" spans="1:18" x14ac:dyDescent="0.25">
      <c r="A17" s="157" t="s">
        <v>215</v>
      </c>
      <c r="B17" s="161" t="s">
        <v>216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</row>
    <row r="18" spans="1:18" ht="27" customHeight="1" x14ac:dyDescent="0.25">
      <c r="A18" s="157" t="s">
        <v>217</v>
      </c>
      <c r="B18" s="161" t="s">
        <v>218</v>
      </c>
      <c r="C18" s="79">
        <v>27</v>
      </c>
      <c r="D18" s="79">
        <v>0</v>
      </c>
      <c r="E18" s="79">
        <v>4</v>
      </c>
      <c r="F18" s="79">
        <v>23</v>
      </c>
      <c r="G18" s="79">
        <v>2620</v>
      </c>
      <c r="H18" s="79">
        <v>1435</v>
      </c>
      <c r="I18" s="79">
        <v>4055</v>
      </c>
      <c r="J18" s="79">
        <v>390</v>
      </c>
      <c r="K18" s="79">
        <v>220</v>
      </c>
      <c r="L18" s="79">
        <v>610</v>
      </c>
      <c r="M18" s="79">
        <v>360</v>
      </c>
      <c r="N18" s="79">
        <v>280</v>
      </c>
      <c r="O18" s="79">
        <v>640</v>
      </c>
      <c r="P18" s="79">
        <v>2820</v>
      </c>
      <c r="Q18" s="79">
        <v>2035</v>
      </c>
      <c r="R18" s="79">
        <v>4855</v>
      </c>
    </row>
    <row r="19" spans="1:18" ht="27" customHeight="1" x14ac:dyDescent="0.25">
      <c r="A19" s="157" t="s">
        <v>219</v>
      </c>
      <c r="B19" s="161" t="s">
        <v>220</v>
      </c>
      <c r="C19" s="79">
        <v>4</v>
      </c>
      <c r="D19" s="79">
        <v>0</v>
      </c>
      <c r="E19" s="79">
        <v>1</v>
      </c>
      <c r="F19" s="79">
        <v>3</v>
      </c>
      <c r="G19" s="79">
        <v>65</v>
      </c>
      <c r="H19" s="79">
        <v>15</v>
      </c>
      <c r="I19" s="79">
        <v>80</v>
      </c>
      <c r="J19" s="79">
        <v>85</v>
      </c>
      <c r="K19" s="79">
        <v>25</v>
      </c>
      <c r="L19" s="79">
        <v>110</v>
      </c>
      <c r="M19" s="79">
        <v>15</v>
      </c>
      <c r="N19" s="79">
        <v>5</v>
      </c>
      <c r="O19" s="79">
        <v>20</v>
      </c>
      <c r="P19" s="79">
        <v>115</v>
      </c>
      <c r="Q19" s="79">
        <v>20</v>
      </c>
      <c r="R19" s="79">
        <v>135</v>
      </c>
    </row>
    <row r="20" spans="1:18" ht="16.5" customHeight="1" x14ac:dyDescent="0.25">
      <c r="A20" s="157" t="s">
        <v>221</v>
      </c>
      <c r="B20" s="161" t="s">
        <v>222</v>
      </c>
      <c r="C20" s="79">
        <v>34</v>
      </c>
      <c r="D20" s="79">
        <v>3</v>
      </c>
      <c r="E20" s="79">
        <v>4</v>
      </c>
      <c r="F20" s="79">
        <v>33</v>
      </c>
      <c r="G20" s="79">
        <v>3619</v>
      </c>
      <c r="H20" s="79">
        <v>1690</v>
      </c>
      <c r="I20" s="79">
        <v>5309</v>
      </c>
      <c r="J20" s="79">
        <v>920</v>
      </c>
      <c r="K20" s="79">
        <v>530</v>
      </c>
      <c r="L20" s="79">
        <v>1450</v>
      </c>
      <c r="M20" s="79">
        <v>850</v>
      </c>
      <c r="N20" s="79">
        <v>620</v>
      </c>
      <c r="O20" s="79">
        <v>1470</v>
      </c>
      <c r="P20" s="79">
        <v>4159</v>
      </c>
      <c r="Q20" s="79">
        <v>2180</v>
      </c>
      <c r="R20" s="79">
        <v>6339</v>
      </c>
    </row>
    <row r="21" spans="1:18" ht="19.5" customHeight="1" x14ac:dyDescent="0.25">
      <c r="A21" s="157" t="s">
        <v>223</v>
      </c>
      <c r="B21" s="161" t="s">
        <v>224</v>
      </c>
      <c r="C21" s="79">
        <v>49</v>
      </c>
      <c r="D21" s="79">
        <v>0</v>
      </c>
      <c r="E21" s="79">
        <v>11</v>
      </c>
      <c r="F21" s="79">
        <v>38</v>
      </c>
      <c r="G21" s="79">
        <v>1402</v>
      </c>
      <c r="H21" s="79">
        <v>1524</v>
      </c>
      <c r="I21" s="79">
        <v>2926</v>
      </c>
      <c r="J21" s="79">
        <v>1150</v>
      </c>
      <c r="K21" s="79">
        <v>780</v>
      </c>
      <c r="L21" s="79">
        <v>1930</v>
      </c>
      <c r="M21" s="79">
        <v>1250</v>
      </c>
      <c r="N21" s="79">
        <v>710</v>
      </c>
      <c r="O21" s="79">
        <v>1960</v>
      </c>
      <c r="P21" s="79">
        <v>1372</v>
      </c>
      <c r="Q21" s="79">
        <v>1494</v>
      </c>
      <c r="R21" s="79">
        <v>2866</v>
      </c>
    </row>
    <row r="22" spans="1:18" ht="15.75" customHeight="1" x14ac:dyDescent="0.25">
      <c r="A22" s="157" t="s">
        <v>225</v>
      </c>
      <c r="B22" s="161" t="s">
        <v>267</v>
      </c>
      <c r="C22" s="79">
        <v>6</v>
      </c>
      <c r="D22" s="79">
        <v>1</v>
      </c>
      <c r="E22" s="79">
        <v>0</v>
      </c>
      <c r="F22" s="79">
        <v>7</v>
      </c>
      <c r="G22" s="79">
        <v>160</v>
      </c>
      <c r="H22" s="79">
        <v>140</v>
      </c>
      <c r="I22" s="79">
        <v>300</v>
      </c>
      <c r="J22" s="79">
        <v>40</v>
      </c>
      <c r="K22" s="79">
        <v>45</v>
      </c>
      <c r="L22" s="79">
        <v>85</v>
      </c>
      <c r="M22" s="79">
        <v>55</v>
      </c>
      <c r="N22" s="79">
        <v>35</v>
      </c>
      <c r="O22" s="79">
        <v>90</v>
      </c>
      <c r="P22" s="79">
        <v>170</v>
      </c>
      <c r="Q22" s="79">
        <v>75</v>
      </c>
      <c r="R22" s="79">
        <v>245</v>
      </c>
    </row>
    <row r="23" spans="1:18" ht="18.75" customHeight="1" x14ac:dyDescent="0.25">
      <c r="A23" s="157">
        <v>32</v>
      </c>
      <c r="B23" s="161" t="s">
        <v>268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</row>
    <row r="24" spans="1:18" ht="18.75" customHeight="1" x14ac:dyDescent="0.25">
      <c r="A24" s="157">
        <v>33</v>
      </c>
      <c r="B24" s="161" t="s">
        <v>269</v>
      </c>
      <c r="C24" s="79">
        <v>1</v>
      </c>
      <c r="D24" s="79">
        <v>0</v>
      </c>
      <c r="E24" s="79">
        <v>0</v>
      </c>
      <c r="F24" s="79">
        <v>1</v>
      </c>
      <c r="G24" s="79">
        <v>0</v>
      </c>
      <c r="H24" s="79">
        <v>0</v>
      </c>
      <c r="I24" s="79">
        <v>0</v>
      </c>
      <c r="J24" s="79">
        <v>50</v>
      </c>
      <c r="K24" s="79">
        <v>10</v>
      </c>
      <c r="L24" s="79">
        <v>60</v>
      </c>
      <c r="M24" s="79">
        <v>0</v>
      </c>
      <c r="N24" s="79">
        <v>0</v>
      </c>
      <c r="O24" s="79">
        <v>0</v>
      </c>
      <c r="P24" s="79">
        <v>50</v>
      </c>
      <c r="Q24" s="79">
        <v>10</v>
      </c>
      <c r="R24" s="79">
        <v>60</v>
      </c>
    </row>
    <row r="25" spans="1:18" x14ac:dyDescent="0.25">
      <c r="A25" s="165"/>
      <c r="B25" s="92" t="s">
        <v>74</v>
      </c>
      <c r="C25" s="158">
        <f>SUM(C7:C23)</f>
        <v>136</v>
      </c>
      <c r="D25" s="158">
        <f>SUM(D7:D23)</f>
        <v>6</v>
      </c>
      <c r="E25" s="158">
        <f t="shared" ref="E25:R25" si="0">SUM(E7:E24)</f>
        <v>23</v>
      </c>
      <c r="F25" s="158">
        <f t="shared" si="0"/>
        <v>120</v>
      </c>
      <c r="G25" s="158">
        <f t="shared" si="0"/>
        <v>8566</v>
      </c>
      <c r="H25" s="158">
        <f t="shared" si="0"/>
        <v>4804</v>
      </c>
      <c r="I25" s="158">
        <f t="shared" si="0"/>
        <v>13370</v>
      </c>
      <c r="J25" s="158">
        <f t="shared" si="0"/>
        <v>2695</v>
      </c>
      <c r="K25" s="158">
        <f t="shared" si="0"/>
        <v>1610</v>
      </c>
      <c r="L25" s="158">
        <f t="shared" si="0"/>
        <v>4305</v>
      </c>
      <c r="M25" s="158">
        <f t="shared" si="0"/>
        <v>2610</v>
      </c>
      <c r="N25" s="158">
        <f t="shared" si="0"/>
        <v>1650</v>
      </c>
      <c r="O25" s="158">
        <f t="shared" si="0"/>
        <v>4260</v>
      </c>
      <c r="P25" s="158">
        <f t="shared" si="0"/>
        <v>9366</v>
      </c>
      <c r="Q25" s="158">
        <f t="shared" si="0"/>
        <v>5814</v>
      </c>
      <c r="R25" s="158">
        <f t="shared" si="0"/>
        <v>15180</v>
      </c>
    </row>
    <row r="26" spans="1:18" x14ac:dyDescent="0.25">
      <c r="A26" s="253">
        <v>8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5"/>
    </row>
    <row r="27" spans="1:18" ht="15.75" x14ac:dyDescent="0.3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</row>
    <row r="28" spans="1:18" ht="16.5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185"/>
      <c r="N28" s="185"/>
      <c r="O28" s="185"/>
      <c r="P28" s="185"/>
      <c r="Q28" s="185"/>
      <c r="R28" s="94"/>
    </row>
    <row r="29" spans="1:18" ht="16.5" x14ac:dyDescent="0.3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185"/>
      <c r="N29" s="185"/>
      <c r="O29" s="185"/>
      <c r="P29" s="185"/>
      <c r="Q29" s="185"/>
      <c r="R29" s="94"/>
    </row>
  </sheetData>
  <mergeCells count="12">
    <mergeCell ref="M28:Q28"/>
    <mergeCell ref="M29:Q29"/>
    <mergeCell ref="A1:R1"/>
    <mergeCell ref="B2:B4"/>
    <mergeCell ref="A2:A4"/>
    <mergeCell ref="C2:F2"/>
    <mergeCell ref="G2:R2"/>
    <mergeCell ref="G3:I3"/>
    <mergeCell ref="J3:L3"/>
    <mergeCell ref="M3:O3"/>
    <mergeCell ref="P3:R3"/>
    <mergeCell ref="A26:R26"/>
  </mergeCells>
  <pageMargins left="0.45" right="0.45" top="0.5" bottom="0.5" header="0.3" footer="0.3"/>
  <pageSetup paperSize="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Layout" topLeftCell="A28" zoomScaleNormal="120" workbookViewId="0">
      <selection activeCell="H24" sqref="H24"/>
    </sheetView>
  </sheetViews>
  <sheetFormatPr defaultRowHeight="15" x14ac:dyDescent="0.25"/>
  <cols>
    <col min="1" max="1" width="5.5703125" customWidth="1"/>
    <col min="2" max="2" width="32.42578125" customWidth="1"/>
    <col min="9" max="9" width="8.7109375" customWidth="1"/>
    <col min="11" max="11" width="9.7109375" customWidth="1"/>
    <col min="12" max="12" width="12.85546875" customWidth="1"/>
  </cols>
  <sheetData>
    <row r="1" spans="1:18" ht="15.75" x14ac:dyDescent="0.3">
      <c r="A1" s="206" t="s">
        <v>270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  <c r="P1" s="95"/>
      <c r="Q1" s="95"/>
      <c r="R1" s="95"/>
    </row>
    <row r="2" spans="1:18" ht="15" customHeight="1" x14ac:dyDescent="0.25">
      <c r="A2" s="238" t="s">
        <v>82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0"/>
    </row>
    <row r="3" spans="1:18" ht="15" customHeight="1" x14ac:dyDescent="0.25">
      <c r="A3" s="235" t="s">
        <v>112</v>
      </c>
      <c r="B3" s="235" t="s">
        <v>44</v>
      </c>
      <c r="C3" s="197" t="s">
        <v>83</v>
      </c>
      <c r="D3" s="198"/>
      <c r="E3" s="198"/>
      <c r="F3" s="198"/>
      <c r="G3" s="198"/>
      <c r="H3" s="199"/>
      <c r="I3" s="197" t="s">
        <v>84</v>
      </c>
      <c r="J3" s="198"/>
      <c r="K3" s="198"/>
      <c r="L3" s="198"/>
      <c r="M3" s="198"/>
      <c r="N3" s="198"/>
      <c r="O3" s="199"/>
    </row>
    <row r="4" spans="1:18" ht="16.5" customHeight="1" x14ac:dyDescent="0.25">
      <c r="A4" s="237"/>
      <c r="B4" s="237"/>
      <c r="C4" s="187" t="s">
        <v>85</v>
      </c>
      <c r="D4" s="187" t="s">
        <v>90</v>
      </c>
      <c r="E4" s="187" t="s">
        <v>91</v>
      </c>
      <c r="F4" s="187" t="s">
        <v>92</v>
      </c>
      <c r="G4" s="187" t="s">
        <v>86</v>
      </c>
      <c r="H4" s="187" t="s">
        <v>87</v>
      </c>
      <c r="I4" s="191" t="s">
        <v>88</v>
      </c>
      <c r="J4" s="192"/>
      <c r="K4" s="192"/>
      <c r="L4" s="193"/>
      <c r="M4" s="197" t="s">
        <v>89</v>
      </c>
      <c r="N4" s="198"/>
      <c r="O4" s="199"/>
    </row>
    <row r="5" spans="1:18" ht="20.25" customHeight="1" x14ac:dyDescent="0.25">
      <c r="A5" s="237"/>
      <c r="B5" s="237"/>
      <c r="C5" s="188"/>
      <c r="D5" s="188"/>
      <c r="E5" s="188"/>
      <c r="F5" s="188"/>
      <c r="G5" s="188"/>
      <c r="H5" s="188"/>
      <c r="I5" s="187" t="s">
        <v>93</v>
      </c>
      <c r="J5" s="187" t="s">
        <v>94</v>
      </c>
      <c r="K5" s="187" t="s">
        <v>95</v>
      </c>
      <c r="L5" s="187" t="s">
        <v>96</v>
      </c>
      <c r="M5" s="197" t="s">
        <v>97</v>
      </c>
      <c r="N5" s="198"/>
      <c r="O5" s="199"/>
    </row>
    <row r="6" spans="1:18" ht="56.25" customHeight="1" x14ac:dyDescent="0.25">
      <c r="A6" s="237"/>
      <c r="B6" s="237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30" t="s">
        <v>98</v>
      </c>
      <c r="N6" s="30" t="s">
        <v>99</v>
      </c>
      <c r="O6" s="30" t="s">
        <v>100</v>
      </c>
    </row>
    <row r="7" spans="1:18" x14ac:dyDescent="0.25">
      <c r="A7" s="236"/>
      <c r="B7" s="236"/>
      <c r="C7" s="79">
        <v>23</v>
      </c>
      <c r="D7" s="79">
        <v>24</v>
      </c>
      <c r="E7" s="79">
        <v>25</v>
      </c>
      <c r="F7" s="79">
        <v>26</v>
      </c>
      <c r="G7" s="79">
        <v>27</v>
      </c>
      <c r="H7" s="79">
        <v>28</v>
      </c>
      <c r="I7" s="79">
        <v>29</v>
      </c>
      <c r="J7" s="79">
        <v>30</v>
      </c>
      <c r="K7" s="79">
        <v>31</v>
      </c>
      <c r="L7" s="79">
        <v>32</v>
      </c>
      <c r="M7" s="79">
        <v>33</v>
      </c>
      <c r="N7" s="79">
        <v>34</v>
      </c>
      <c r="O7" s="79">
        <v>35</v>
      </c>
    </row>
    <row r="8" spans="1:18" ht="18.75" customHeight="1" x14ac:dyDescent="0.25">
      <c r="A8" s="80"/>
      <c r="B8" s="122" t="s">
        <v>201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8" ht="18.75" customHeight="1" x14ac:dyDescent="0.25">
      <c r="A9" s="157" t="s">
        <v>56</v>
      </c>
      <c r="B9" s="161" t="s">
        <v>202</v>
      </c>
      <c r="C9" s="79">
        <v>0</v>
      </c>
      <c r="D9" s="79">
        <v>0</v>
      </c>
      <c r="E9" s="79">
        <v>0</v>
      </c>
      <c r="F9" s="79">
        <v>0</v>
      </c>
      <c r="G9" s="79">
        <v>0.37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</row>
    <row r="10" spans="1:18" ht="15" customHeight="1" x14ac:dyDescent="0.25">
      <c r="A10" s="157" t="s">
        <v>58</v>
      </c>
      <c r="B10" s="161" t="s">
        <v>203</v>
      </c>
      <c r="C10" s="79">
        <v>2</v>
      </c>
      <c r="D10" s="79">
        <v>1.1399999999999999</v>
      </c>
      <c r="E10" s="79">
        <v>0</v>
      </c>
      <c r="F10" s="79">
        <v>3.14</v>
      </c>
      <c r="G10" s="79">
        <v>1.1499999999999999</v>
      </c>
      <c r="H10" s="79">
        <v>4.1900000000000004</v>
      </c>
      <c r="I10" s="79">
        <v>5.7</v>
      </c>
      <c r="J10" s="79">
        <v>1.1499999999999999</v>
      </c>
      <c r="K10" s="79">
        <v>0</v>
      </c>
      <c r="L10" s="79">
        <v>7</v>
      </c>
      <c r="M10" s="79">
        <v>0</v>
      </c>
      <c r="N10" s="79">
        <v>0</v>
      </c>
      <c r="O10" s="79">
        <v>0</v>
      </c>
    </row>
    <row r="11" spans="1:18" ht="15.75" customHeight="1" x14ac:dyDescent="0.25">
      <c r="A11" s="157" t="s">
        <v>60</v>
      </c>
      <c r="B11" s="161" t="s">
        <v>204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</row>
    <row r="12" spans="1:18" ht="15.75" customHeight="1" x14ac:dyDescent="0.25">
      <c r="A12" s="157" t="s">
        <v>62</v>
      </c>
      <c r="B12" s="161" t="s">
        <v>205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</row>
    <row r="13" spans="1:18" ht="15.75" customHeight="1" x14ac:dyDescent="0.25">
      <c r="A13" s="157" t="s">
        <v>64</v>
      </c>
      <c r="B13" s="161" t="s">
        <v>206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</row>
    <row r="14" spans="1:18" ht="15.75" customHeight="1" x14ac:dyDescent="0.25">
      <c r="A14" s="157" t="s">
        <v>66</v>
      </c>
      <c r="B14" s="161" t="s">
        <v>207</v>
      </c>
      <c r="C14" s="79">
        <v>0.2</v>
      </c>
      <c r="D14" s="79">
        <v>0</v>
      </c>
      <c r="E14" s="79">
        <v>0</v>
      </c>
      <c r="F14" s="79">
        <v>0.2</v>
      </c>
      <c r="G14" s="79">
        <v>0</v>
      </c>
      <c r="H14" s="79">
        <v>0.2</v>
      </c>
      <c r="I14" s="79">
        <v>0.2</v>
      </c>
      <c r="J14" s="79">
        <v>0</v>
      </c>
      <c r="K14" s="79">
        <v>0</v>
      </c>
      <c r="L14" s="79">
        <v>0.2</v>
      </c>
      <c r="M14" s="79">
        <v>0</v>
      </c>
      <c r="N14" s="79">
        <v>0</v>
      </c>
      <c r="O14" s="79">
        <v>0</v>
      </c>
    </row>
    <row r="15" spans="1:18" ht="27.75" customHeight="1" x14ac:dyDescent="0.25">
      <c r="A15" s="157" t="s">
        <v>208</v>
      </c>
      <c r="B15" s="161" t="s">
        <v>209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</row>
    <row r="16" spans="1:18" ht="18.75" customHeight="1" x14ac:dyDescent="0.25">
      <c r="A16" s="157" t="s">
        <v>210</v>
      </c>
      <c r="B16" s="161" t="s">
        <v>211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1:15" ht="15" customHeight="1" x14ac:dyDescent="0.25">
      <c r="A17" s="157" t="s">
        <v>212</v>
      </c>
      <c r="B17" s="161" t="s">
        <v>213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1:15" ht="15.75" customHeight="1" x14ac:dyDescent="0.25">
      <c r="A18" s="157" t="s">
        <v>70</v>
      </c>
      <c r="B18" s="161" t="s">
        <v>214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1:15" ht="18" customHeight="1" x14ac:dyDescent="0.25">
      <c r="A19" s="157" t="s">
        <v>215</v>
      </c>
      <c r="B19" s="161" t="s">
        <v>216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</row>
    <row r="20" spans="1:15" ht="25.5" customHeight="1" x14ac:dyDescent="0.25">
      <c r="A20" s="157" t="s">
        <v>217</v>
      </c>
      <c r="B20" s="161" t="s">
        <v>218</v>
      </c>
      <c r="C20" s="158">
        <v>20</v>
      </c>
      <c r="D20" s="158">
        <v>7.2</v>
      </c>
      <c r="E20" s="158">
        <v>0</v>
      </c>
      <c r="F20" s="158">
        <v>27</v>
      </c>
      <c r="G20" s="158">
        <v>5.75</v>
      </c>
      <c r="H20" s="158">
        <v>33.25</v>
      </c>
      <c r="I20" s="158">
        <v>250</v>
      </c>
      <c r="J20" s="158">
        <v>0</v>
      </c>
      <c r="K20" s="158">
        <v>30</v>
      </c>
      <c r="L20" s="158">
        <v>220</v>
      </c>
      <c r="M20" s="158">
        <v>0</v>
      </c>
      <c r="N20" s="158">
        <v>0</v>
      </c>
      <c r="O20" s="158">
        <v>0</v>
      </c>
    </row>
    <row r="21" spans="1:15" ht="16.5" customHeight="1" x14ac:dyDescent="0.25">
      <c r="A21" s="157" t="s">
        <v>219</v>
      </c>
      <c r="B21" s="161" t="s">
        <v>220</v>
      </c>
      <c r="C21" s="79">
        <v>1.1499999999999999</v>
      </c>
      <c r="D21" s="79">
        <v>0</v>
      </c>
      <c r="E21" s="79">
        <v>0</v>
      </c>
      <c r="F21" s="79">
        <v>1.1499999999999999</v>
      </c>
      <c r="G21" s="79">
        <v>0</v>
      </c>
      <c r="H21" s="79">
        <v>0.2</v>
      </c>
      <c r="I21" s="79">
        <v>1.1499999999999999</v>
      </c>
      <c r="J21" s="79">
        <v>0</v>
      </c>
      <c r="K21" s="79">
        <v>0</v>
      </c>
      <c r="L21" s="79">
        <v>1.1499999999999999</v>
      </c>
      <c r="M21" s="79">
        <v>0</v>
      </c>
      <c r="N21" s="79">
        <v>0</v>
      </c>
      <c r="O21" s="79">
        <v>0</v>
      </c>
    </row>
    <row r="22" spans="1:15" ht="18.75" customHeight="1" x14ac:dyDescent="0.25">
      <c r="A22" s="157" t="s">
        <v>221</v>
      </c>
      <c r="B22" s="161" t="s">
        <v>222</v>
      </c>
      <c r="C22" s="79">
        <v>2.0099999999999998</v>
      </c>
      <c r="D22" s="79">
        <v>0</v>
      </c>
      <c r="E22" s="79">
        <v>0</v>
      </c>
      <c r="F22" s="79">
        <v>2.0099999999999998</v>
      </c>
      <c r="G22" s="79">
        <v>15.12</v>
      </c>
      <c r="H22" s="79">
        <v>17</v>
      </c>
      <c r="I22" s="79">
        <v>4.03</v>
      </c>
      <c r="J22" s="79">
        <v>0</v>
      </c>
      <c r="K22" s="79">
        <v>0</v>
      </c>
      <c r="L22" s="79">
        <v>4.03</v>
      </c>
      <c r="M22" s="79">
        <v>0</v>
      </c>
      <c r="N22" s="79">
        <v>0</v>
      </c>
      <c r="O22" s="79">
        <v>0</v>
      </c>
    </row>
    <row r="23" spans="1:15" ht="15" customHeight="1" x14ac:dyDescent="0.25">
      <c r="A23" s="157" t="s">
        <v>223</v>
      </c>
      <c r="B23" s="161" t="s">
        <v>224</v>
      </c>
      <c r="C23" s="79">
        <v>145.01</v>
      </c>
      <c r="D23" s="79">
        <v>0</v>
      </c>
      <c r="E23" s="79">
        <v>0</v>
      </c>
      <c r="F23" s="79">
        <v>145</v>
      </c>
      <c r="G23" s="79">
        <v>20</v>
      </c>
      <c r="H23" s="79">
        <v>165</v>
      </c>
      <c r="I23" s="79">
        <v>165</v>
      </c>
      <c r="J23" s="79">
        <v>0</v>
      </c>
      <c r="K23" s="79">
        <v>0</v>
      </c>
      <c r="L23" s="79">
        <v>165</v>
      </c>
      <c r="M23" s="79">
        <v>0</v>
      </c>
      <c r="N23" s="79">
        <v>0</v>
      </c>
      <c r="O23" s="79">
        <v>0</v>
      </c>
    </row>
    <row r="24" spans="1:15" ht="18" customHeight="1" x14ac:dyDescent="0.25">
      <c r="A24" s="157" t="s">
        <v>225</v>
      </c>
      <c r="B24" s="161" t="s">
        <v>267</v>
      </c>
      <c r="C24" s="79">
        <v>3</v>
      </c>
      <c r="D24" s="79">
        <v>0</v>
      </c>
      <c r="E24" s="79">
        <v>0</v>
      </c>
      <c r="F24" s="79">
        <v>3</v>
      </c>
      <c r="G24" s="79">
        <v>0</v>
      </c>
      <c r="H24" s="79">
        <v>3</v>
      </c>
      <c r="I24" s="79">
        <v>5</v>
      </c>
      <c r="J24" s="79">
        <v>0</v>
      </c>
      <c r="K24" s="79">
        <v>0</v>
      </c>
      <c r="L24" s="79">
        <v>5</v>
      </c>
      <c r="M24" s="79">
        <v>0</v>
      </c>
      <c r="N24" s="79">
        <v>0</v>
      </c>
      <c r="O24" s="79">
        <v>0</v>
      </c>
    </row>
    <row r="25" spans="1:15" ht="18" customHeight="1" x14ac:dyDescent="0.25">
      <c r="A25" s="157">
        <v>32</v>
      </c>
      <c r="B25" s="161" t="s">
        <v>268</v>
      </c>
      <c r="C25" s="79">
        <v>0</v>
      </c>
      <c r="D25" s="79"/>
      <c r="E25" s="79"/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/>
      <c r="N25" s="79">
        <v>0</v>
      </c>
      <c r="O25" s="79">
        <v>0</v>
      </c>
    </row>
    <row r="26" spans="1:15" ht="18" customHeight="1" x14ac:dyDescent="0.25">
      <c r="A26" s="157">
        <v>33</v>
      </c>
      <c r="B26" s="161" t="s">
        <v>269</v>
      </c>
      <c r="C26" s="79">
        <v>0</v>
      </c>
      <c r="D26" s="79"/>
      <c r="E26" s="79"/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/>
      <c r="N26" s="79">
        <v>0</v>
      </c>
      <c r="O26" s="79">
        <v>0</v>
      </c>
    </row>
    <row r="27" spans="1:15" ht="18" customHeight="1" x14ac:dyDescent="0.25">
      <c r="A27" s="159"/>
      <c r="B27" s="160" t="s">
        <v>74</v>
      </c>
      <c r="C27" s="158">
        <f>SUM(C9:C26)</f>
        <v>173.37</v>
      </c>
      <c r="D27" s="158">
        <f t="shared" ref="D27:M27" si="0">SUM(D9:D24)</f>
        <v>8.34</v>
      </c>
      <c r="E27" s="158">
        <f t="shared" si="0"/>
        <v>0</v>
      </c>
      <c r="F27" s="158">
        <f t="shared" si="0"/>
        <v>181.5</v>
      </c>
      <c r="G27" s="158">
        <f>SUM(G9:G26)</f>
        <v>42.39</v>
      </c>
      <c r="H27" s="158">
        <f t="shared" si="0"/>
        <v>222.84</v>
      </c>
      <c r="I27" s="158">
        <f>SUM(I9:I26)</f>
        <v>431.08</v>
      </c>
      <c r="J27" s="158">
        <f>SUM(J9:J26)</f>
        <v>1.1499999999999999</v>
      </c>
      <c r="K27" s="158">
        <f>SUM(K9:K26)</f>
        <v>30</v>
      </c>
      <c r="L27" s="158">
        <f t="shared" si="0"/>
        <v>402.38</v>
      </c>
      <c r="M27" s="158">
        <f t="shared" si="0"/>
        <v>0</v>
      </c>
      <c r="N27" s="158">
        <f>SUM(N9:N26)</f>
        <v>0</v>
      </c>
      <c r="O27" s="119">
        <f>SUM(O9:O26)</f>
        <v>0</v>
      </c>
    </row>
  </sheetData>
  <mergeCells count="19">
    <mergeCell ref="H4:H6"/>
    <mergeCell ref="I4:L4"/>
    <mergeCell ref="I5:I6"/>
    <mergeCell ref="J5:J6"/>
    <mergeCell ref="K5:K6"/>
    <mergeCell ref="L5:L6"/>
    <mergeCell ref="A1:O1"/>
    <mergeCell ref="C3:H3"/>
    <mergeCell ref="I3:O3"/>
    <mergeCell ref="B3:B7"/>
    <mergeCell ref="A3:A7"/>
    <mergeCell ref="A2:O2"/>
    <mergeCell ref="M4:O4"/>
    <mergeCell ref="M5:O5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26</vt:i4>
      </vt:variant>
    </vt:vector>
  </HeadingPairs>
  <TitlesOfParts>
    <vt:vector size="54" baseType="lpstr">
      <vt:lpstr>প-১</vt:lpstr>
      <vt:lpstr>প-২</vt:lpstr>
      <vt:lpstr>প-৩</vt:lpstr>
      <vt:lpstr>প-৪</vt:lpstr>
      <vt:lpstr>প-৫</vt:lpstr>
      <vt:lpstr>প-৬</vt:lpstr>
      <vt:lpstr>প-৭</vt:lpstr>
      <vt:lpstr>সা-১</vt:lpstr>
      <vt:lpstr>সা-২</vt:lpstr>
      <vt:lpstr>সা-৩</vt:lpstr>
      <vt:lpstr>সা-৪</vt:lpstr>
      <vt:lpstr>সা-৫</vt:lpstr>
      <vt:lpstr>সা-৬</vt:lpstr>
      <vt:lpstr>সা-৭</vt:lpstr>
      <vt:lpstr>পউ-১</vt:lpstr>
      <vt:lpstr>পউ-২</vt:lpstr>
      <vt:lpstr>পউ-৩</vt:lpstr>
      <vt:lpstr>পউ-৪</vt:lpstr>
      <vt:lpstr>পউ-৫</vt:lpstr>
      <vt:lpstr>পউ-৬</vt:lpstr>
      <vt:lpstr>পউ-৭</vt:lpstr>
      <vt:lpstr>পাব-১</vt:lpstr>
      <vt:lpstr>পাব-২</vt:lpstr>
      <vt:lpstr>পাব-৩</vt:lpstr>
      <vt:lpstr>পাব-৪</vt:lpstr>
      <vt:lpstr>পাব-৫</vt:lpstr>
      <vt:lpstr>পাব-৬</vt:lpstr>
      <vt:lpstr>পাব-৭</vt:lpstr>
      <vt:lpstr>'প-১'!OLE_LINK1</vt:lpstr>
      <vt:lpstr>'প-১'!Print_Area</vt:lpstr>
      <vt:lpstr>'প-২'!Print_Area</vt:lpstr>
      <vt:lpstr>'প-৩'!Print_Area</vt:lpstr>
      <vt:lpstr>'প-৪'!Print_Area</vt:lpstr>
      <vt:lpstr>'প-৫'!Print_Area</vt:lpstr>
      <vt:lpstr>'প-৬'!Print_Area</vt:lpstr>
      <vt:lpstr>'প-৭'!Print_Area</vt:lpstr>
      <vt:lpstr>'পউ-১'!Print_Area</vt:lpstr>
      <vt:lpstr>'পউ-২'!Print_Area</vt:lpstr>
      <vt:lpstr>'পউ-৩'!Print_Area</vt:lpstr>
      <vt:lpstr>'পউ-৪'!Print_Area</vt:lpstr>
      <vt:lpstr>'পউ-৫'!Print_Area</vt:lpstr>
      <vt:lpstr>'পউ-৬'!Print_Area</vt:lpstr>
      <vt:lpstr>'পউ-৭'!Print_Area</vt:lpstr>
      <vt:lpstr>'পাব-১'!Print_Area</vt:lpstr>
      <vt:lpstr>'পাব-২'!Print_Area</vt:lpstr>
      <vt:lpstr>'পাব-৩'!Print_Area</vt:lpstr>
      <vt:lpstr>'পাব-৪'!Print_Area</vt:lpstr>
      <vt:lpstr>'সা-১'!Print_Area</vt:lpstr>
      <vt:lpstr>'সা-২'!Print_Area</vt:lpstr>
      <vt:lpstr>'সা-৩'!Print_Area</vt:lpstr>
      <vt:lpstr>'সা-৪'!Print_Area</vt:lpstr>
      <vt:lpstr>'সা-৫'!Print_Area</vt:lpstr>
      <vt:lpstr>'সা-৬'!Print_Area</vt:lpstr>
      <vt:lpstr>'সা-৭'!Print_Area</vt:lpstr>
    </vt:vector>
  </TitlesOfParts>
  <Company>Computer Source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Bappi(CSLKB)</dc:creator>
  <cp:lastModifiedBy>UCO Daulatpur</cp:lastModifiedBy>
  <cp:lastPrinted>2022-07-18T08:41:35Z</cp:lastPrinted>
  <dcterms:created xsi:type="dcterms:W3CDTF">2017-03-22T18:18:11Z</dcterms:created>
  <dcterms:modified xsi:type="dcterms:W3CDTF">2022-07-18T08:47:21Z</dcterms:modified>
</cp:coreProperties>
</file>