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S21" i="1" l="1"/>
  <c r="R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12" i="1"/>
  <c r="R13" i="1"/>
  <c r="R14" i="1"/>
  <c r="R15" i="1"/>
  <c r="R16" i="1"/>
  <c r="R17" i="1"/>
  <c r="R18" i="1"/>
  <c r="R19" i="1"/>
  <c r="R20" i="1"/>
  <c r="R11" i="1"/>
  <c r="Q12" i="1"/>
  <c r="Q13" i="1"/>
  <c r="Q14" i="1"/>
  <c r="Q15" i="1"/>
  <c r="Q16" i="1"/>
  <c r="Q17" i="1"/>
  <c r="Q18" i="1"/>
  <c r="Q19" i="1"/>
  <c r="Q20" i="1"/>
  <c r="Q11" i="1"/>
  <c r="L12" i="1"/>
  <c r="L13" i="1"/>
  <c r="L14" i="1"/>
  <c r="L15" i="1"/>
  <c r="L16" i="1"/>
  <c r="L17" i="1"/>
  <c r="L18" i="1"/>
  <c r="L19" i="1"/>
  <c r="L20" i="1"/>
  <c r="L11" i="1"/>
  <c r="I12" i="1"/>
  <c r="I13" i="1"/>
  <c r="I14" i="1"/>
  <c r="I15" i="1"/>
  <c r="I16" i="1"/>
  <c r="I17" i="1"/>
  <c r="I18" i="1"/>
  <c r="I19" i="1"/>
  <c r="I20" i="1"/>
  <c r="I11" i="1"/>
  <c r="F12" i="1"/>
  <c r="F13" i="1"/>
  <c r="F14" i="1"/>
  <c r="F15" i="1"/>
  <c r="F16" i="1"/>
  <c r="F17" i="1"/>
  <c r="F18" i="1"/>
  <c r="F19" i="1"/>
  <c r="F20" i="1"/>
  <c r="F11" i="1"/>
</calcChain>
</file>

<file path=xl/sharedStrings.xml><?xml version="1.0" encoding="utf-8"?>
<sst xmlns="http://schemas.openxmlformats.org/spreadsheetml/2006/main" count="35" uniqueCount="31">
  <si>
    <t>বাংলাদেশ পর্ল্লী উন্নয়ন বোর্ড
উপজেলা পল্লী উন্নয়ন কর্মকর্তার কার্যালয়
চুয়াডাঙ্গা সদর, চুয়াডাঙ্গা।</t>
  </si>
  <si>
    <t>বিষয়ঃ বাংলাদেশ পল্লী উন্নয়ন বোর্ড (বিআরডিবি), চুয়াডাঙ্গা সদর উপজেলার কার্যক্রম</t>
  </si>
  <si>
    <t>এক নজরে</t>
  </si>
  <si>
    <t>(লক্ষ টাকায়)</t>
  </si>
  <si>
    <t>ক্রঃ 
নং</t>
  </si>
  <si>
    <t>প্রকল্প/কর্মসূচির নাম</t>
  </si>
  <si>
    <t>মোট ঋণ তহবিল প্রাপ্তি</t>
  </si>
  <si>
    <t>মোট সদস্য সংখ্যা</t>
  </si>
  <si>
    <t>সঞ্চয়</t>
  </si>
  <si>
    <t>শেয়ার</t>
  </si>
  <si>
    <t>বিতরকৃত ঋণের 
পরিমাণ</t>
  </si>
  <si>
    <t>আদায়কৃত 
ঋণের পরিমাণ</t>
  </si>
  <si>
    <t>মাঠে বকেয়া</t>
  </si>
  <si>
    <t>আদায়ের 
হার</t>
  </si>
  <si>
    <t>মেয়াদোত্তীর্ণ
ঋণের পরিমাণ</t>
  </si>
  <si>
    <t>প্রাপ্ত তহবিল</t>
  </si>
  <si>
    <t>প্রবৃদ্ধি</t>
  </si>
  <si>
    <t>মোট</t>
  </si>
  <si>
    <t>পুরুষ</t>
  </si>
  <si>
    <t>মহিলা</t>
  </si>
  <si>
    <t>সমিতির/দলের সংখ্যা</t>
  </si>
  <si>
    <t>মূলকর্মসূচি</t>
  </si>
  <si>
    <t>আবর্তক</t>
  </si>
  <si>
    <t>সদাবিক</t>
  </si>
  <si>
    <t>মহিলা উন্নয়ন অুনবিভাগ</t>
  </si>
  <si>
    <t>পল্লী প্রগতি কর্মসূচি</t>
  </si>
  <si>
    <t>অপ্রধান শস্য কর্মসূচি</t>
  </si>
  <si>
    <t>বীর মুক্তিযোদ্ধা</t>
  </si>
  <si>
    <t>ইরেসপো</t>
  </si>
  <si>
    <t>আরপিপি</t>
  </si>
  <si>
    <t>গুচ্ছগ্রাম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</si>
</sst>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NikoshBAN"/>
    </font>
    <font>
      <u/>
      <sz val="18"/>
      <color theme="1"/>
      <name val="NikoshBAN"/>
    </font>
    <font>
      <sz val="11"/>
      <color theme="1"/>
      <name val="NikoshB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4" fillId="0" borderId="0" xfId="0" applyFont="1"/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2" xfId="0" applyNumberFormat="1" applyFont="1" applyBorder="1"/>
    <xf numFmtId="9" fontId="2" fillId="0" borderId="2" xfId="1" applyFont="1" applyBorder="1"/>
    <xf numFmtId="9" fontId="2" fillId="0" borderId="2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view="pageLayout" topLeftCell="B7" zoomScaleNormal="100" workbookViewId="0">
      <selection activeCell="U14" sqref="U14"/>
    </sheetView>
  </sheetViews>
  <sheetFormatPr defaultRowHeight="15" x14ac:dyDescent="0.25"/>
  <cols>
    <col min="1" max="1" width="5.5703125" customWidth="1"/>
    <col min="3" max="3" width="8.5703125" customWidth="1"/>
    <col min="7" max="8" width="7.42578125" customWidth="1"/>
    <col min="9" max="9" width="5.85546875" customWidth="1"/>
    <col min="10" max="10" width="6.7109375" customWidth="1"/>
    <col min="11" max="12" width="7.85546875" customWidth="1"/>
    <col min="13" max="13" width="9.28515625" customWidth="1"/>
    <col min="14" max="14" width="8.28515625" customWidth="1"/>
    <col min="15" max="15" width="10.42578125" customWidth="1"/>
    <col min="17" max="17" width="8.7109375" customWidth="1"/>
    <col min="18" max="18" width="8" customWidth="1"/>
    <col min="19" max="19" width="9.140625" customWidth="1"/>
  </cols>
  <sheetData>
    <row r="1" spans="1:19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6.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6.5" x14ac:dyDescent="0.3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4.75" x14ac:dyDescent="0.4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x14ac:dyDescent="0.3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3"/>
      <c r="N7" s="3"/>
      <c r="O7" s="3"/>
      <c r="P7" s="3"/>
      <c r="Q7" s="3"/>
      <c r="R7" s="6" t="s">
        <v>3</v>
      </c>
      <c r="S7" s="6"/>
    </row>
    <row r="8" spans="1:19" ht="16.5" customHeight="1" x14ac:dyDescent="0.25">
      <c r="A8" s="7" t="s">
        <v>4</v>
      </c>
      <c r="B8" s="8" t="s">
        <v>5</v>
      </c>
      <c r="C8" s="8"/>
      <c r="D8" s="8" t="s">
        <v>6</v>
      </c>
      <c r="E8" s="8"/>
      <c r="F8" s="8"/>
      <c r="G8" s="7" t="s">
        <v>20</v>
      </c>
      <c r="H8" s="7"/>
      <c r="I8" s="7"/>
      <c r="J8" s="8" t="s">
        <v>7</v>
      </c>
      <c r="K8" s="8"/>
      <c r="L8" s="8"/>
      <c r="M8" s="8" t="s">
        <v>8</v>
      </c>
      <c r="N8" s="8" t="s">
        <v>9</v>
      </c>
      <c r="O8" s="7" t="s">
        <v>10</v>
      </c>
      <c r="P8" s="7" t="s">
        <v>11</v>
      </c>
      <c r="Q8" s="9" t="s">
        <v>12</v>
      </c>
      <c r="R8" s="7" t="s">
        <v>13</v>
      </c>
      <c r="S8" s="7" t="s">
        <v>14</v>
      </c>
    </row>
    <row r="9" spans="1:19" ht="30.75" customHeight="1" x14ac:dyDescent="0.25">
      <c r="A9" s="7"/>
      <c r="B9" s="8"/>
      <c r="C9" s="8"/>
      <c r="D9" s="14" t="s">
        <v>15</v>
      </c>
      <c r="E9" s="14" t="s">
        <v>16</v>
      </c>
      <c r="F9" s="14" t="s">
        <v>17</v>
      </c>
      <c r="G9" s="12" t="s">
        <v>18</v>
      </c>
      <c r="H9" s="12" t="s">
        <v>19</v>
      </c>
      <c r="I9" s="12" t="s">
        <v>17</v>
      </c>
      <c r="J9" s="14" t="s">
        <v>18</v>
      </c>
      <c r="K9" s="14" t="s">
        <v>19</v>
      </c>
      <c r="L9" s="14" t="s">
        <v>17</v>
      </c>
      <c r="M9" s="8"/>
      <c r="N9" s="8"/>
      <c r="O9" s="7"/>
      <c r="P9" s="7"/>
      <c r="Q9" s="11"/>
      <c r="R9" s="7"/>
      <c r="S9" s="7"/>
    </row>
    <row r="10" spans="1:19" ht="16.5" x14ac:dyDescent="0.3">
      <c r="A10" s="10">
        <v>1</v>
      </c>
      <c r="B10" s="15">
        <v>2</v>
      </c>
      <c r="C10" s="16"/>
      <c r="D10" s="10">
        <v>3</v>
      </c>
      <c r="E10" s="10">
        <v>4</v>
      </c>
      <c r="F10" s="10">
        <v>5</v>
      </c>
      <c r="G10" s="10">
        <v>6</v>
      </c>
      <c r="H10" s="10">
        <v>7</v>
      </c>
      <c r="I10" s="10">
        <v>8</v>
      </c>
      <c r="J10" s="10">
        <v>9</v>
      </c>
      <c r="K10" s="10">
        <v>10</v>
      </c>
      <c r="L10" s="10">
        <v>11</v>
      </c>
      <c r="M10" s="10">
        <v>12</v>
      </c>
      <c r="N10" s="10">
        <v>13</v>
      </c>
      <c r="O10" s="10">
        <v>14</v>
      </c>
      <c r="P10" s="10">
        <v>15</v>
      </c>
      <c r="Q10" s="10">
        <v>16</v>
      </c>
      <c r="R10" s="10">
        <v>17</v>
      </c>
      <c r="S10" s="10">
        <v>18</v>
      </c>
    </row>
    <row r="11" spans="1:19" ht="16.5" x14ac:dyDescent="0.3">
      <c r="A11" s="10">
        <v>1</v>
      </c>
      <c r="B11" s="15" t="s">
        <v>21</v>
      </c>
      <c r="C11" s="16"/>
      <c r="D11" s="17">
        <v>0</v>
      </c>
      <c r="E11" s="17">
        <v>0</v>
      </c>
      <c r="F11" s="17">
        <f>SUM(D11:E11)</f>
        <v>0</v>
      </c>
      <c r="G11" s="10">
        <v>49</v>
      </c>
      <c r="H11" s="10">
        <v>0</v>
      </c>
      <c r="I11" s="10">
        <f>SUM(G11:H11)</f>
        <v>49</v>
      </c>
      <c r="J11" s="10">
        <v>1764</v>
      </c>
      <c r="K11" s="10">
        <v>0</v>
      </c>
      <c r="L11" s="10">
        <f>SUM(J11:K11)</f>
        <v>1764</v>
      </c>
      <c r="M11" s="10">
        <v>26.74</v>
      </c>
      <c r="N11" s="10">
        <v>20.74</v>
      </c>
      <c r="O11" s="10">
        <v>370.84</v>
      </c>
      <c r="P11" s="10">
        <v>322.05</v>
      </c>
      <c r="Q11" s="10">
        <f>O11-P11</f>
        <v>48.789999999999964</v>
      </c>
      <c r="R11" s="18">
        <f>P11/O11</f>
        <v>0.86843382590874785</v>
      </c>
      <c r="S11" s="10">
        <v>26.02</v>
      </c>
    </row>
    <row r="12" spans="1:19" ht="16.5" x14ac:dyDescent="0.3">
      <c r="A12" s="10">
        <v>2</v>
      </c>
      <c r="B12" s="15" t="s">
        <v>22</v>
      </c>
      <c r="C12" s="16"/>
      <c r="D12" s="17">
        <v>54.6</v>
      </c>
      <c r="E12" s="17">
        <v>28.35</v>
      </c>
      <c r="F12" s="17">
        <f t="shared" ref="F12:F20" si="0">SUM(D12:E12)</f>
        <v>82.95</v>
      </c>
      <c r="G12" s="10">
        <v>55</v>
      </c>
      <c r="H12" s="10">
        <v>0</v>
      </c>
      <c r="I12" s="10">
        <f t="shared" ref="I12:I20" si="1">SUM(G12:H12)</f>
        <v>55</v>
      </c>
      <c r="J12" s="10">
        <v>1955</v>
      </c>
      <c r="K12" s="10">
        <v>0</v>
      </c>
      <c r="L12" s="10">
        <f t="shared" ref="L12:L20" si="2">SUM(J12:K12)</f>
        <v>1955</v>
      </c>
      <c r="M12" s="10">
        <v>0</v>
      </c>
      <c r="N12" s="10">
        <v>0</v>
      </c>
      <c r="O12" s="10">
        <v>985.59</v>
      </c>
      <c r="P12" s="10">
        <v>904.61</v>
      </c>
      <c r="Q12" s="10">
        <f t="shared" ref="Q12:Q20" si="3">O12-P12</f>
        <v>80.980000000000018</v>
      </c>
      <c r="R12" s="18">
        <f t="shared" ref="R12:R20" si="4">P12/O12</f>
        <v>0.91783601700504269</v>
      </c>
      <c r="S12" s="10">
        <v>0.32</v>
      </c>
    </row>
    <row r="13" spans="1:19" ht="16.5" x14ac:dyDescent="0.3">
      <c r="A13" s="10">
        <v>3</v>
      </c>
      <c r="B13" s="15" t="s">
        <v>23</v>
      </c>
      <c r="C13" s="16"/>
      <c r="D13" s="17">
        <v>42.99</v>
      </c>
      <c r="E13" s="17">
        <v>20.18</v>
      </c>
      <c r="F13" s="17">
        <f t="shared" si="0"/>
        <v>63.17</v>
      </c>
      <c r="G13" s="10">
        <v>43</v>
      </c>
      <c r="H13" s="10">
        <v>27</v>
      </c>
      <c r="I13" s="10">
        <f t="shared" si="1"/>
        <v>70</v>
      </c>
      <c r="J13" s="10">
        <v>552</v>
      </c>
      <c r="K13" s="10">
        <v>529</v>
      </c>
      <c r="L13" s="10">
        <f t="shared" si="2"/>
        <v>1081</v>
      </c>
      <c r="M13" s="10">
        <v>14.42</v>
      </c>
      <c r="N13" s="10">
        <v>0</v>
      </c>
      <c r="O13" s="10">
        <v>694.38</v>
      </c>
      <c r="P13" s="10">
        <v>639.69000000000005</v>
      </c>
      <c r="Q13" s="10">
        <f t="shared" si="3"/>
        <v>54.689999999999941</v>
      </c>
      <c r="R13" s="18">
        <f t="shared" si="4"/>
        <v>0.92123909098764378</v>
      </c>
      <c r="S13" s="10">
        <v>6.82</v>
      </c>
    </row>
    <row r="14" spans="1:19" ht="16.5" x14ac:dyDescent="0.3">
      <c r="A14" s="10">
        <v>4</v>
      </c>
      <c r="B14" s="15" t="s">
        <v>24</v>
      </c>
      <c r="C14" s="16"/>
      <c r="D14" s="17">
        <v>0</v>
      </c>
      <c r="E14" s="17">
        <v>0</v>
      </c>
      <c r="F14" s="17">
        <f t="shared" si="0"/>
        <v>0</v>
      </c>
      <c r="G14" s="10">
        <v>0</v>
      </c>
      <c r="H14" s="10">
        <v>60</v>
      </c>
      <c r="I14" s="10">
        <f t="shared" si="1"/>
        <v>60</v>
      </c>
      <c r="J14" s="10">
        <v>0</v>
      </c>
      <c r="K14" s="10">
        <v>2611</v>
      </c>
      <c r="L14" s="10">
        <f t="shared" si="2"/>
        <v>2611</v>
      </c>
      <c r="M14" s="10">
        <v>12.77</v>
      </c>
      <c r="N14" s="10">
        <v>5.31</v>
      </c>
      <c r="O14" s="10">
        <v>320.8</v>
      </c>
      <c r="P14" s="10">
        <v>298.55</v>
      </c>
      <c r="Q14" s="10">
        <f t="shared" si="3"/>
        <v>22.25</v>
      </c>
      <c r="R14" s="18">
        <f t="shared" si="4"/>
        <v>0.930642144638404</v>
      </c>
      <c r="S14" s="10">
        <v>6.73</v>
      </c>
    </row>
    <row r="15" spans="1:19" ht="16.5" x14ac:dyDescent="0.3">
      <c r="A15" s="10">
        <v>5</v>
      </c>
      <c r="B15" s="15" t="s">
        <v>25</v>
      </c>
      <c r="C15" s="16"/>
      <c r="D15" s="17">
        <v>37</v>
      </c>
      <c r="E15" s="17">
        <v>10.71</v>
      </c>
      <c r="F15" s="17">
        <f t="shared" si="0"/>
        <v>47.71</v>
      </c>
      <c r="G15" s="10">
        <v>0</v>
      </c>
      <c r="H15" s="10">
        <v>22</v>
      </c>
      <c r="I15" s="10">
        <f t="shared" si="1"/>
        <v>22</v>
      </c>
      <c r="J15" s="10">
        <v>0</v>
      </c>
      <c r="K15" s="10">
        <v>497</v>
      </c>
      <c r="L15" s="10">
        <f t="shared" si="2"/>
        <v>497</v>
      </c>
      <c r="M15" s="10">
        <v>13.7</v>
      </c>
      <c r="N15" s="10">
        <v>0</v>
      </c>
      <c r="O15" s="10">
        <v>488.63</v>
      </c>
      <c r="P15" s="10">
        <v>447.69</v>
      </c>
      <c r="Q15" s="10">
        <f t="shared" si="3"/>
        <v>40.94</v>
      </c>
      <c r="R15" s="18">
        <f t="shared" si="4"/>
        <v>0.91621472279638994</v>
      </c>
      <c r="S15" s="10">
        <v>4.43</v>
      </c>
    </row>
    <row r="16" spans="1:19" ht="16.5" x14ac:dyDescent="0.3">
      <c r="A16" s="10">
        <v>6</v>
      </c>
      <c r="B16" s="15" t="s">
        <v>26</v>
      </c>
      <c r="C16" s="16"/>
      <c r="D16" s="17">
        <v>35</v>
      </c>
      <c r="E16" s="17">
        <v>0.22</v>
      </c>
      <c r="F16" s="17">
        <f t="shared" si="0"/>
        <v>35.22</v>
      </c>
      <c r="G16" s="10">
        <v>16</v>
      </c>
      <c r="H16" s="10">
        <v>9</v>
      </c>
      <c r="I16" s="10">
        <f t="shared" si="1"/>
        <v>25</v>
      </c>
      <c r="J16" s="10">
        <v>400</v>
      </c>
      <c r="K16" s="10">
        <v>211</v>
      </c>
      <c r="L16" s="10">
        <f t="shared" si="2"/>
        <v>611</v>
      </c>
      <c r="M16" s="10">
        <v>6.47</v>
      </c>
      <c r="N16" s="10">
        <v>0</v>
      </c>
      <c r="O16" s="10">
        <v>36.270000000000003</v>
      </c>
      <c r="P16" s="10">
        <v>11.71</v>
      </c>
      <c r="Q16" s="10">
        <f t="shared" si="3"/>
        <v>24.560000000000002</v>
      </c>
      <c r="R16" s="18">
        <f t="shared" si="4"/>
        <v>0.32285635511441962</v>
      </c>
      <c r="S16" s="10">
        <v>0</v>
      </c>
    </row>
    <row r="17" spans="1:19" ht="16.5" x14ac:dyDescent="0.3">
      <c r="A17" s="10">
        <v>7</v>
      </c>
      <c r="B17" s="15" t="s">
        <v>27</v>
      </c>
      <c r="C17" s="16"/>
      <c r="D17" s="17">
        <v>8.9</v>
      </c>
      <c r="E17" s="17">
        <v>1.47</v>
      </c>
      <c r="F17" s="17">
        <f t="shared" si="0"/>
        <v>10.370000000000001</v>
      </c>
      <c r="G17" s="10">
        <v>0</v>
      </c>
      <c r="H17" s="10">
        <v>0</v>
      </c>
      <c r="I17" s="10">
        <f t="shared" si="1"/>
        <v>0</v>
      </c>
      <c r="J17" s="10">
        <v>91</v>
      </c>
      <c r="K17" s="10">
        <v>2</v>
      </c>
      <c r="L17" s="10">
        <f t="shared" si="2"/>
        <v>93</v>
      </c>
      <c r="M17" s="10">
        <v>0</v>
      </c>
      <c r="N17" s="10">
        <v>0</v>
      </c>
      <c r="O17" s="10">
        <v>25.97</v>
      </c>
      <c r="P17" s="10">
        <v>17.79</v>
      </c>
      <c r="Q17" s="10">
        <f t="shared" si="3"/>
        <v>8.18</v>
      </c>
      <c r="R17" s="18">
        <f t="shared" si="4"/>
        <v>0.68502117828263376</v>
      </c>
      <c r="S17" s="10">
        <v>2.1800000000000002</v>
      </c>
    </row>
    <row r="18" spans="1:19" ht="16.5" x14ac:dyDescent="0.3">
      <c r="A18" s="10">
        <v>8</v>
      </c>
      <c r="B18" s="15" t="s">
        <v>28</v>
      </c>
      <c r="C18" s="16"/>
      <c r="D18" s="17">
        <v>137</v>
      </c>
      <c r="E18" s="17">
        <v>15.67</v>
      </c>
      <c r="F18" s="17">
        <f t="shared" si="0"/>
        <v>152.66999999999999</v>
      </c>
      <c r="G18" s="10">
        <v>0</v>
      </c>
      <c r="H18" s="10">
        <v>53</v>
      </c>
      <c r="I18" s="10">
        <f t="shared" si="1"/>
        <v>53</v>
      </c>
      <c r="J18" s="10">
        <v>0</v>
      </c>
      <c r="K18" s="10">
        <v>1512</v>
      </c>
      <c r="L18" s="10">
        <f t="shared" si="2"/>
        <v>1512</v>
      </c>
      <c r="M18" s="10">
        <v>44.43</v>
      </c>
      <c r="N18" s="10">
        <v>0</v>
      </c>
      <c r="O18" s="10">
        <v>1043.32</v>
      </c>
      <c r="P18" s="10">
        <v>905.91</v>
      </c>
      <c r="Q18" s="10">
        <f t="shared" si="3"/>
        <v>137.40999999999997</v>
      </c>
      <c r="R18" s="18">
        <f t="shared" si="4"/>
        <v>0.86829544147529047</v>
      </c>
      <c r="S18" s="10">
        <v>15.39</v>
      </c>
    </row>
    <row r="19" spans="1:19" ht="16.5" x14ac:dyDescent="0.3">
      <c r="A19" s="10">
        <v>9</v>
      </c>
      <c r="B19" s="15" t="s">
        <v>29</v>
      </c>
      <c r="C19" s="16"/>
      <c r="D19" s="17">
        <v>2.98</v>
      </c>
      <c r="E19" s="17">
        <v>0</v>
      </c>
      <c r="F19" s="17">
        <f t="shared" si="0"/>
        <v>2.98</v>
      </c>
      <c r="G19" s="10">
        <v>0</v>
      </c>
      <c r="H19" s="10">
        <v>0</v>
      </c>
      <c r="I19" s="10">
        <f t="shared" si="1"/>
        <v>0</v>
      </c>
      <c r="J19" s="10">
        <v>0</v>
      </c>
      <c r="K19" s="10">
        <v>0</v>
      </c>
      <c r="L19" s="10">
        <f t="shared" si="2"/>
        <v>0</v>
      </c>
      <c r="M19" s="10">
        <v>0</v>
      </c>
      <c r="N19" s="10">
        <v>0</v>
      </c>
      <c r="O19" s="10">
        <v>2.98</v>
      </c>
      <c r="P19" s="10">
        <v>2.23</v>
      </c>
      <c r="Q19" s="10">
        <f t="shared" si="3"/>
        <v>0.75</v>
      </c>
      <c r="R19" s="18">
        <f t="shared" si="4"/>
        <v>0.74832214765100669</v>
      </c>
      <c r="S19" s="10">
        <v>0.75</v>
      </c>
    </row>
    <row r="20" spans="1:19" ht="16.5" x14ac:dyDescent="0.3">
      <c r="A20" s="10">
        <v>10</v>
      </c>
      <c r="B20" s="15" t="s">
        <v>30</v>
      </c>
      <c r="C20" s="16"/>
      <c r="D20" s="17">
        <v>4</v>
      </c>
      <c r="E20" s="17">
        <v>0</v>
      </c>
      <c r="F20" s="17">
        <f t="shared" si="0"/>
        <v>4</v>
      </c>
      <c r="G20" s="10">
        <v>1</v>
      </c>
      <c r="H20" s="10">
        <v>1</v>
      </c>
      <c r="I20" s="10">
        <f t="shared" si="1"/>
        <v>2</v>
      </c>
      <c r="J20" s="10">
        <v>18</v>
      </c>
      <c r="K20" s="10">
        <v>15</v>
      </c>
      <c r="L20" s="10">
        <f t="shared" si="2"/>
        <v>33</v>
      </c>
      <c r="M20" s="10">
        <v>0.08</v>
      </c>
      <c r="N20" s="10">
        <v>0</v>
      </c>
      <c r="O20" s="10">
        <v>1.05</v>
      </c>
      <c r="P20" s="10">
        <v>0.89</v>
      </c>
      <c r="Q20" s="10">
        <f t="shared" si="3"/>
        <v>0.16000000000000003</v>
      </c>
      <c r="R20" s="18">
        <f t="shared" si="4"/>
        <v>0.84761904761904761</v>
      </c>
      <c r="S20" s="10">
        <v>0.16</v>
      </c>
    </row>
    <row r="21" spans="1:19" ht="16.5" x14ac:dyDescent="0.3">
      <c r="A21" s="10"/>
      <c r="B21" s="15"/>
      <c r="C21" s="16"/>
      <c r="D21" s="17">
        <f>SUM(D11:D20)</f>
        <v>322.47000000000003</v>
      </c>
      <c r="E21" s="17">
        <f>SUM(E11:E20)</f>
        <v>76.599999999999994</v>
      </c>
      <c r="F21" s="17">
        <f>SUM(F11:F20)</f>
        <v>399.07000000000005</v>
      </c>
      <c r="G21" s="10">
        <f>SUM(G11:G20)</f>
        <v>164</v>
      </c>
      <c r="H21" s="10">
        <f>SUM(H11:H20)</f>
        <v>172</v>
      </c>
      <c r="I21" s="10">
        <f>SUM(I11:I20)</f>
        <v>336</v>
      </c>
      <c r="J21" s="10">
        <f>SUM(J11:J20)</f>
        <v>4780</v>
      </c>
      <c r="K21" s="10">
        <f>SUM(K11:K20)</f>
        <v>5377</v>
      </c>
      <c r="L21" s="10">
        <f>SUM(L11:L20)</f>
        <v>10157</v>
      </c>
      <c r="M21" s="10">
        <f>SUM(M11:M20)</f>
        <v>118.61</v>
      </c>
      <c r="N21" s="10">
        <f>SUM(N11:N20)</f>
        <v>26.049999999999997</v>
      </c>
      <c r="O21" s="10">
        <f>SUM(O11:O20)</f>
        <v>3969.8300000000004</v>
      </c>
      <c r="P21" s="10">
        <f>SUM(P11:P20)</f>
        <v>3551.12</v>
      </c>
      <c r="Q21" s="10">
        <f>SUM(Q11:Q20)</f>
        <v>418.70999999999992</v>
      </c>
      <c r="R21" s="19">
        <f>P21/O21</f>
        <v>0.89452696966872625</v>
      </c>
      <c r="S21" s="10">
        <f>SUM(S11:S20)</f>
        <v>62.8</v>
      </c>
    </row>
    <row r="22" spans="1:19" ht="15.75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15.75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15.75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15.75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5.75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5.75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.75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5.75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ht="15.75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ht="15.75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ht="15.75" x14ac:dyDescent="0.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ht="15.75" x14ac:dyDescent="0.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5.75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15.75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5.75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</sheetData>
  <mergeCells count="28">
    <mergeCell ref="B15:C15"/>
    <mergeCell ref="B14:C14"/>
    <mergeCell ref="B13:C13"/>
    <mergeCell ref="B12:C12"/>
    <mergeCell ref="B11:C11"/>
    <mergeCell ref="B10:C10"/>
    <mergeCell ref="P8:P9"/>
    <mergeCell ref="Q8:Q9"/>
    <mergeCell ref="R8:R9"/>
    <mergeCell ref="S8:S9"/>
    <mergeCell ref="B21:C21"/>
    <mergeCell ref="B20:C20"/>
    <mergeCell ref="B19:C19"/>
    <mergeCell ref="B18:C18"/>
    <mergeCell ref="B17:C17"/>
    <mergeCell ref="B16:C16"/>
    <mergeCell ref="A6:S6"/>
    <mergeCell ref="R7:S7"/>
    <mergeCell ref="A8:A9"/>
    <mergeCell ref="B8:C9"/>
    <mergeCell ref="D8:F8"/>
    <mergeCell ref="G8:I8"/>
    <mergeCell ref="J8:L8"/>
    <mergeCell ref="M8:M9"/>
    <mergeCell ref="N8:N9"/>
    <mergeCell ref="O8:O9"/>
    <mergeCell ref="A1:S3"/>
    <mergeCell ref="A5:S5"/>
  </mergeCells>
  <pageMargins left="0.7" right="0.45" top="0.75" bottom="0.75" header="0.3" footer="0.3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2021-11-30T04:09:17Z</dcterms:modified>
</cp:coreProperties>
</file>