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activeTab="1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Q4" i="2" l="1"/>
  <c r="Q5" i="2"/>
  <c r="R4" i="2"/>
  <c r="R5" i="2"/>
  <c r="R59" i="1" l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58" i="1"/>
  <c r="R52" i="1"/>
  <c r="R53" i="1"/>
  <c r="R54" i="1"/>
  <c r="R51" i="1"/>
  <c r="R45" i="1"/>
  <c r="R46" i="1"/>
  <c r="R47" i="1"/>
  <c r="R48" i="1"/>
  <c r="R36" i="1"/>
  <c r="R37" i="1"/>
  <c r="R38" i="1"/>
  <c r="R39" i="1"/>
  <c r="R40" i="1"/>
  <c r="R41" i="1"/>
  <c r="R42" i="1"/>
  <c r="R43" i="1"/>
  <c r="R44" i="1"/>
  <c r="R29" i="1"/>
  <c r="R30" i="1"/>
  <c r="R31" i="1"/>
  <c r="R32" i="1"/>
  <c r="R33" i="1"/>
  <c r="R34" i="1"/>
  <c r="R3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9" i="1"/>
  <c r="R10" i="1"/>
  <c r="R11" i="1"/>
  <c r="R12" i="1"/>
  <c r="R13" i="1"/>
  <c r="R14" i="1"/>
  <c r="R15" i="1"/>
  <c r="R5" i="1"/>
  <c r="R6" i="1"/>
  <c r="R7" i="1"/>
  <c r="R8" i="1"/>
  <c r="R4" i="1"/>
  <c r="Q14" i="1" l="1"/>
  <c r="Q13" i="1"/>
  <c r="Q12" i="1"/>
  <c r="Q11" i="1" l="1"/>
  <c r="Q10" i="1"/>
  <c r="Q9" i="1"/>
  <c r="Q77" i="1" l="1"/>
  <c r="Q76" i="1"/>
  <c r="Q75" i="1"/>
  <c r="Q74" i="1"/>
  <c r="Q61" i="1"/>
  <c r="Q60" i="1"/>
  <c r="Q59" i="1"/>
  <c r="Q58" i="1"/>
  <c r="Q54" i="1"/>
  <c r="Q53" i="1"/>
  <c r="Q52" i="1"/>
  <c r="Q51" i="1"/>
  <c r="Q46" i="1"/>
  <c r="Q45" i="1"/>
  <c r="Q44" i="1"/>
  <c r="Q43" i="1"/>
  <c r="Q42" i="1"/>
  <c r="Q41" i="1"/>
  <c r="Q40" i="1"/>
  <c r="Q39" i="1"/>
  <c r="Q38" i="1"/>
  <c r="Q37" i="1"/>
  <c r="Q25" i="1"/>
  <c r="Q24" i="1"/>
  <c r="Q23" i="1"/>
  <c r="Q22" i="1"/>
  <c r="Q21" i="1"/>
  <c r="Q20" i="1"/>
  <c r="Q19" i="1"/>
  <c r="Q73" i="1" l="1"/>
  <c r="Q72" i="1"/>
  <c r="Q71" i="1"/>
  <c r="Q70" i="1"/>
  <c r="Q69" i="1"/>
  <c r="Q68" i="1"/>
  <c r="Q67" i="1"/>
  <c r="Q66" i="1"/>
  <c r="Q65" i="1"/>
  <c r="Q64" i="1"/>
  <c r="Q63" i="1"/>
  <c r="Q62" i="1"/>
  <c r="Q48" i="1"/>
  <c r="Q47" i="1"/>
  <c r="Q36" i="1"/>
  <c r="Q35" i="1"/>
  <c r="Q34" i="1"/>
  <c r="Q33" i="1"/>
  <c r="Q32" i="1"/>
  <c r="Q31" i="1"/>
  <c r="Q30" i="1"/>
  <c r="Q29" i="1"/>
  <c r="Q28" i="1"/>
  <c r="Q27" i="1"/>
  <c r="Q26" i="1"/>
  <c r="Q18" i="1"/>
  <c r="Q17" i="1"/>
  <c r="Q16" i="1"/>
  <c r="Q15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<sst xmlns="http://schemas.openxmlformats.org/spreadsheetml/2006/main" count="156" uniqueCount="70">
  <si>
    <t>S.No</t>
  </si>
  <si>
    <t>Elements Material</t>
  </si>
  <si>
    <t>% C</t>
  </si>
  <si>
    <t>% Si</t>
  </si>
  <si>
    <t>% Mn</t>
  </si>
  <si>
    <t>% S</t>
  </si>
  <si>
    <t>%CU</t>
  </si>
  <si>
    <t>% P</t>
  </si>
  <si>
    <t>%Cr</t>
  </si>
  <si>
    <t>% Ni</t>
  </si>
  <si>
    <t>% Mo</t>
  </si>
  <si>
    <t>% W</t>
  </si>
  <si>
    <t>% V</t>
  </si>
  <si>
    <t>Size</t>
  </si>
  <si>
    <t>Qty (Kg)</t>
  </si>
  <si>
    <t>Unit Rate</t>
  </si>
  <si>
    <t>Total Price</t>
  </si>
  <si>
    <t>(BDT/kg)</t>
  </si>
  <si>
    <t>(BDT)</t>
  </si>
  <si>
    <t>KE 672 Oil Hardening Non
Distorting Alloy Tool Steel</t>
  </si>
  <si>
    <t>&lt;0.01%</t>
  </si>
  <si>
    <t>1200x2400x20mm</t>
  </si>
  <si>
    <t>1200x2400x30mm</t>
  </si>
  <si>
    <t>KE 805 Nickel Chrome Molybdenum Oil Hardening Steel (EN–24)</t>
  </si>
  <si>
    <t>Dia-16xL3000 mm</t>
  </si>
  <si>
    <t>Dia-25xL3000 mm</t>
  </si>
  <si>
    <t>Oll Hardening Nickel Chromium
Molybdenum Steel</t>
  </si>
  <si>
    <t>Dia-40xL3000 mm</t>
  </si>
  <si>
    <t>Oll Hardening Non Distorting Alloy Tool Steel Ground Flat Stock (Type-1)</t>
  </si>
  <si>
    <t>1200x2400x1.5mm</t>
  </si>
  <si>
    <t>1200x2400x2.5mm</t>
  </si>
  <si>
    <t>4% Nickel Chromium Molybdenum Steel (R-333)</t>
  </si>
  <si>
    <t>Dia-50xL3000 mm</t>
  </si>
  <si>
    <t>EN 24</t>
  </si>
  <si>
    <t>Dia-60xL3000 mm</t>
  </si>
  <si>
    <t>EN 36</t>
  </si>
  <si>
    <t>Dia-90xL3000 mm</t>
  </si>
  <si>
    <t>Dia-125xL3000 mm</t>
  </si>
  <si>
    <t>P20 Mold steel</t>
  </si>
  <si>
    <t xml:space="preserve">Dia-100xL3000 mm </t>
  </si>
  <si>
    <t>Dia-150xL3000 mm</t>
  </si>
  <si>
    <t>Dia-225xL3000 mm</t>
  </si>
  <si>
    <t>SS 316L</t>
  </si>
  <si>
    <t>A193 Gr B7</t>
  </si>
  <si>
    <t>VEWK 460 (AISI 01)</t>
  </si>
  <si>
    <t>Dia-120xL3000 mm</t>
  </si>
  <si>
    <t>AISI H 13 (MUS ULTRA2, VEW - W- 302. 1.2344)</t>
  </si>
  <si>
    <t>EN- 19 CHROMIUM MOLYBDENUM STEEL</t>
  </si>
  <si>
    <t>Alloy Tool Steel Ax 210 P R 12 Boiler K- 100</t>
  </si>
  <si>
    <t>Dia-252xL3000 mm</t>
  </si>
  <si>
    <t>Air Hardening High Carbon High Chromium Cold Work Steel (JIS SKD–11 )</t>
  </si>
  <si>
    <t>1200x2400x6mm</t>
  </si>
  <si>
    <t>1200x2400x8mm</t>
  </si>
  <si>
    <t>1200x2400x10mm</t>
  </si>
  <si>
    <t>Air Hardening High Carbon High Chromium Cold Work Steel</t>
  </si>
  <si>
    <t>1200x2400x12mm</t>
  </si>
  <si>
    <t>1200x2400x16mm</t>
  </si>
  <si>
    <t>ATS</t>
  </si>
  <si>
    <t>KE - 300</t>
  </si>
  <si>
    <t xml:space="preserve"> Dia-90xL3000 mm</t>
  </si>
  <si>
    <t>AISI 329</t>
  </si>
  <si>
    <t>Dia-142xL3000 mm</t>
  </si>
  <si>
    <t>Dia-220xL3000 mm</t>
  </si>
  <si>
    <t>Alloy Tool Steel  H13</t>
  </si>
  <si>
    <t>Alloy Tool Steel  D3</t>
  </si>
  <si>
    <t>Material GSP-323 (AISI M4)</t>
  </si>
  <si>
    <t>Alloy Tool Steel Annealed Bar</t>
  </si>
  <si>
    <t>Cold Work Tool Steel Annealed</t>
  </si>
  <si>
    <t xml:space="preserve">Dia-100xL3000 mm
</t>
  </si>
  <si>
    <t>Selling Price per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</si>
</sst>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name val="Arial Narrow"/>
      <family val="2"/>
    </font>
    <font>
      <sz val="7"/>
      <name val="Arial Narrow"/>
      <family val="2"/>
    </font>
    <font>
      <sz val="7"/>
      <color rgb="FF000000"/>
      <name val="Arial Narrow"/>
      <family val="2"/>
    </font>
    <font>
      <sz val="8"/>
      <color theme="1"/>
      <name val="Arial Narrow"/>
      <family val="2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7"/>
      <color theme="1"/>
      <name val="Times New Roman"/>
      <family val="1"/>
    </font>
    <font>
      <b/>
      <sz val="11"/>
      <color theme="1"/>
      <name val="Algerian"/>
      <family val="5"/>
    </font>
    <font>
      <b/>
      <sz val="18"/>
      <color theme="1"/>
      <name val="Algerian"/>
      <family val="5"/>
    </font>
    <font>
      <b/>
      <sz val="8"/>
      <color theme="1"/>
      <name val="Times New Roman"/>
      <family val="1"/>
    </font>
    <font>
      <b/>
      <sz val="12"/>
      <color theme="1"/>
      <name val="Arial Black"/>
      <family val="2"/>
    </font>
    <font>
      <b/>
      <sz val="12"/>
      <color rgb="FF000000"/>
      <name val="Arial Black"/>
      <family val="2"/>
    </font>
    <font>
      <b/>
      <sz val="12"/>
      <color rgb="FF000000"/>
      <name val="Times New Roman"/>
      <family val="1"/>
    </font>
    <font>
      <sz val="8"/>
      <name val="Times New Roman"/>
      <family val="1"/>
    </font>
    <font>
      <sz val="7"/>
      <name val="Times New Roman"/>
      <family val="1"/>
    </font>
    <font>
      <sz val="7"/>
      <color rgb="FF000000"/>
      <name val="Times New Roman"/>
      <family val="1"/>
    </font>
    <font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3" fontId="2" fillId="0" borderId="6" xfId="1" applyFont="1" applyFill="1" applyBorder="1" applyAlignment="1">
      <alignment horizontal="right" vertical="center" wrapText="1"/>
    </xf>
    <xf numFmtId="1" fontId="2" fillId="0" borderId="5" xfId="0" applyNumberFormat="1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left" vertical="center" wrapText="1"/>
    </xf>
    <xf numFmtId="10" fontId="4" fillId="0" borderId="5" xfId="0" applyNumberFormat="1" applyFont="1" applyFill="1" applyBorder="1" applyAlignment="1">
      <alignment horizontal="center" vertical="center" wrapText="1"/>
    </xf>
    <xf numFmtId="10" fontId="4" fillId="0" borderId="6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3" fontId="2" fillId="0" borderId="6" xfId="1" applyFont="1" applyFill="1" applyBorder="1" applyAlignment="1">
      <alignment horizontal="right" vertical="center" shrinkToFit="1"/>
    </xf>
    <xf numFmtId="0" fontId="2" fillId="0" borderId="9" xfId="0" applyFont="1" applyFill="1" applyBorder="1" applyAlignment="1">
      <alignment horizontal="center" vertical="center" wrapText="1"/>
    </xf>
    <xf numFmtId="43" fontId="2" fillId="0" borderId="10" xfId="1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43" fontId="2" fillId="0" borderId="13" xfId="1" applyFont="1" applyFill="1" applyBorder="1" applyAlignment="1">
      <alignment horizontal="right" vertical="center" wrapText="1"/>
    </xf>
    <xf numFmtId="10" fontId="5" fillId="0" borderId="5" xfId="0" applyNumberFormat="1" applyFont="1" applyFill="1" applyBorder="1" applyAlignment="1">
      <alignment horizontal="center" vertical="center" shrinkToFit="1"/>
    </xf>
    <xf numFmtId="1" fontId="2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left" vertical="center" wrapText="1"/>
    </xf>
    <xf numFmtId="10" fontId="4" fillId="0" borderId="9" xfId="0" applyNumberFormat="1" applyFont="1" applyFill="1" applyBorder="1" applyAlignment="1">
      <alignment horizontal="center" vertical="center" wrapText="1"/>
    </xf>
    <xf numFmtId="10" fontId="4" fillId="0" borderId="10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10" fontId="5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wrapText="1"/>
    </xf>
    <xf numFmtId="43" fontId="2" fillId="0" borderId="10" xfId="1" applyFont="1" applyFill="1" applyBorder="1" applyAlignment="1">
      <alignment horizontal="right" vertical="center" shrinkToFit="1"/>
    </xf>
    <xf numFmtId="43" fontId="6" fillId="0" borderId="2" xfId="1" applyFont="1" applyBorder="1" applyAlignment="1">
      <alignment horizontal="right" vertical="center"/>
    </xf>
    <xf numFmtId="43" fontId="6" fillId="0" borderId="16" xfId="1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 wrapText="1"/>
    </xf>
    <xf numFmtId="0" fontId="7" fillId="0" borderId="0" xfId="0" applyFont="1"/>
    <xf numFmtId="0" fontId="3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3" fontId="2" fillId="0" borderId="18" xfId="1" applyFont="1" applyFill="1" applyBorder="1" applyAlignment="1">
      <alignment horizontal="right" vertical="center" wrapText="1"/>
    </xf>
    <xf numFmtId="43" fontId="6" fillId="0" borderId="1" xfId="0" applyNumberFormat="1" applyFont="1" applyBorder="1" applyAlignment="1">
      <alignment vertical="center"/>
    </xf>
    <xf numFmtId="43" fontId="6" fillId="0" borderId="17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43" fontId="6" fillId="0" borderId="2" xfId="1" applyFont="1" applyBorder="1" applyAlignment="1">
      <alignment horizontal="right" vertical="center" wrapText="1"/>
    </xf>
    <xf numFmtId="43" fontId="6" fillId="0" borderId="1" xfId="0" applyNumberFormat="1" applyFont="1" applyBorder="1" applyAlignment="1">
      <alignment vertical="center" wrapText="1"/>
    </xf>
    <xf numFmtId="1" fontId="2" fillId="0" borderId="5" xfId="0" applyNumberFormat="1" applyFont="1" applyFill="1" applyBorder="1" applyAlignment="1">
      <alignment horizontal="center" vertical="center" wrapText="1" shrinkToFit="1"/>
    </xf>
    <xf numFmtId="43" fontId="2" fillId="0" borderId="6" xfId="1" applyFont="1" applyFill="1" applyBorder="1" applyAlignment="1">
      <alignment horizontal="right" vertical="center" wrapText="1" shrinkToFi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1" fontId="14" fillId="0" borderId="5" xfId="0" applyNumberFormat="1" applyFont="1" applyFill="1" applyBorder="1" applyAlignment="1">
      <alignment horizontal="center" vertical="center" wrapText="1" shrinkToFit="1"/>
    </xf>
    <xf numFmtId="1" fontId="14" fillId="0" borderId="5" xfId="0" applyNumberFormat="1" applyFont="1" applyFill="1" applyBorder="1" applyAlignment="1">
      <alignment horizontal="center" vertical="center" shrinkToFit="1"/>
    </xf>
    <xf numFmtId="1" fontId="14" fillId="0" borderId="9" xfId="0" applyNumberFormat="1" applyFont="1" applyFill="1" applyBorder="1" applyAlignment="1">
      <alignment horizontal="center" vertical="center" shrinkToFit="1"/>
    </xf>
    <xf numFmtId="0" fontId="13" fillId="0" borderId="0" xfId="0" applyFont="1"/>
    <xf numFmtId="0" fontId="16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43" fontId="19" fillId="0" borderId="6" xfId="1" applyFont="1" applyFill="1" applyBorder="1" applyAlignment="1">
      <alignment horizontal="right" vertical="center" wrapText="1"/>
    </xf>
    <xf numFmtId="43" fontId="8" fillId="0" borderId="2" xfId="1" applyFont="1" applyBorder="1" applyAlignment="1">
      <alignment horizontal="right" vertical="center"/>
    </xf>
    <xf numFmtId="43" fontId="8" fillId="0" borderId="1" xfId="0" applyNumberFormat="1" applyFont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" fontId="14" fillId="0" borderId="3" xfId="0" applyNumberFormat="1" applyFont="1" applyFill="1" applyBorder="1" applyAlignment="1">
      <alignment horizontal="center" vertical="center" shrinkToFit="1"/>
    </xf>
    <xf numFmtId="1" fontId="14" fillId="0" borderId="7" xfId="0" applyNumberFormat="1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10" fontId="4" fillId="0" borderId="3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0" fontId="4" fillId="0" borderId="4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0" fontId="5" fillId="0" borderId="4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0" fontId="5" fillId="0" borderId="4" xfId="0" applyNumberFormat="1" applyFont="1" applyFill="1" applyBorder="1" applyAlignment="1">
      <alignment horizontal="center" vertical="center" wrapText="1" shrinkToFit="1"/>
    </xf>
    <xf numFmtId="10" fontId="5" fillId="0" borderId="7" xfId="0" applyNumberFormat="1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" fontId="2" fillId="0" borderId="14" xfId="0" applyNumberFormat="1" applyFont="1" applyFill="1" applyBorder="1" applyAlignment="1">
      <alignment horizontal="center" vertical="center" shrinkToFit="1"/>
    </xf>
    <xf numFmtId="1" fontId="2" fillId="0" borderId="19" xfId="0" applyNumberFormat="1" applyFont="1" applyFill="1" applyBorder="1" applyAlignment="1">
      <alignment horizontal="center" vertical="center" shrinkToFit="1"/>
    </xf>
    <xf numFmtId="1" fontId="2" fillId="0" borderId="16" xfId="0" applyNumberFormat="1" applyFont="1" applyFill="1" applyBorder="1" applyAlignment="1">
      <alignment horizontal="center" vertical="center" shrinkToFit="1"/>
    </xf>
    <xf numFmtId="1" fontId="2" fillId="0" borderId="21" xfId="0" applyNumberFormat="1" applyFont="1" applyFill="1" applyBorder="1" applyAlignment="1">
      <alignment horizontal="center" vertical="center" shrinkToFit="1"/>
    </xf>
    <xf numFmtId="1" fontId="2" fillId="0" borderId="20" xfId="0" applyNumberFormat="1" applyFont="1" applyFill="1" applyBorder="1" applyAlignment="1">
      <alignment horizontal="center" vertical="center" shrinkToFit="1"/>
    </xf>
    <xf numFmtId="1" fontId="2" fillId="0" borderId="0" xfId="0" applyNumberFormat="1" applyFont="1" applyFill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1" fontId="14" fillId="0" borderId="8" xfId="0" applyNumberFormat="1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left" vertical="center" wrapText="1"/>
    </xf>
    <xf numFmtId="10" fontId="5" fillId="0" borderId="3" xfId="0" applyNumberFormat="1" applyFont="1" applyFill="1" applyBorder="1" applyAlignment="1">
      <alignment horizontal="center" vertical="center" shrinkToFit="1"/>
    </xf>
    <xf numFmtId="10" fontId="5" fillId="0" borderId="8" xfId="0" applyNumberFormat="1" applyFont="1" applyFill="1" applyBorder="1" applyAlignment="1">
      <alignment horizontal="center" vertical="center" shrinkToFit="1"/>
    </xf>
    <xf numFmtId="1" fontId="14" fillId="0" borderId="4" xfId="0" applyNumberFormat="1" applyFont="1" applyFill="1" applyBorder="1" applyAlignment="1">
      <alignment horizontal="center" vertical="center" shrinkToFit="1"/>
    </xf>
    <xf numFmtId="1" fontId="14" fillId="0" borderId="11" xfId="0" applyNumberFormat="1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10" fontId="5" fillId="0" borderId="11" xfId="0" applyNumberFormat="1" applyFont="1" applyFill="1" applyBorder="1" applyAlignment="1">
      <alignment horizontal="center" vertical="center" shrinkToFit="1"/>
    </xf>
    <xf numFmtId="10" fontId="5" fillId="0" borderId="7" xfId="0" applyNumberFormat="1" applyFont="1" applyFill="1" applyBorder="1" applyAlignment="1">
      <alignment horizontal="center" vertical="center" shrinkToFit="1"/>
    </xf>
    <xf numFmtId="10" fontId="5" fillId="0" borderId="4" xfId="0" applyNumberFormat="1" applyFont="1" applyFill="1" applyBorder="1" applyAlignment="1">
      <alignment horizontal="center" vertical="center" shrinkToFit="1"/>
    </xf>
    <xf numFmtId="10" fontId="4" fillId="0" borderId="11" xfId="0" applyNumberFormat="1" applyFont="1" applyFill="1" applyBorder="1" applyAlignment="1">
      <alignment horizontal="center" vertical="center" wrapText="1"/>
    </xf>
    <xf numFmtId="10" fontId="5" fillId="0" borderId="11" xfId="0" applyNumberFormat="1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10" fontId="18" fillId="0" borderId="4" xfId="0" applyNumberFormat="1" applyFont="1" applyFill="1" applyBorder="1" applyAlignment="1">
      <alignment horizontal="center" vertical="center" wrapText="1"/>
    </xf>
    <xf numFmtId="10" fontId="18" fillId="0" borderId="7" xfId="0" applyNumberFormat="1" applyFont="1" applyFill="1" applyBorder="1" applyAlignment="1">
      <alignment horizontal="center" vertical="center" wrapText="1"/>
    </xf>
    <xf numFmtId="10" fontId="17" fillId="0" borderId="4" xfId="0" applyNumberFormat="1" applyFont="1" applyFill="1" applyBorder="1" applyAlignment="1">
      <alignment horizontal="center" vertical="center" wrapText="1"/>
    </xf>
    <xf numFmtId="10" fontId="17" fillId="0" borderId="7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1" fontId="15" fillId="0" borderId="4" xfId="0" applyNumberFormat="1" applyFont="1" applyFill="1" applyBorder="1" applyAlignment="1">
      <alignment horizontal="center" vertical="center" shrinkToFit="1"/>
    </xf>
    <xf numFmtId="1" fontId="15" fillId="0" borderId="7" xfId="0" applyNumberFormat="1" applyFont="1" applyFill="1" applyBorder="1" applyAlignment="1">
      <alignment horizontal="center" vertical="center" shrinkToFi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7"/>
  <sheetViews>
    <sheetView zoomScaleNormal="100" workbookViewId="0">
      <pane xSplit="2" ySplit="3" topLeftCell="E13" activePane="bottomRight" state="frozen"/>
      <selection pane="topRight" activeCell="C1" sqref="C1"/>
      <selection pane="bottomLeft" activeCell="A4" sqref="A4"/>
      <selection pane="bottomRight" activeCell="N79" sqref="N79"/>
    </sheetView>
  </sheetViews>
  <sheetFormatPr defaultRowHeight="19.5" x14ac:dyDescent="0.4"/>
  <cols>
    <col min="1" max="1" width="5.7109375" style="47" customWidth="1"/>
    <col min="3" max="3" width="4.7109375" customWidth="1"/>
    <col min="4" max="4" width="5" customWidth="1"/>
    <col min="5" max="5" width="4.5703125" customWidth="1"/>
    <col min="6" max="6" width="4.85546875" customWidth="1"/>
    <col min="7" max="8" width="4.42578125" customWidth="1"/>
    <col min="9" max="9" width="5" customWidth="1"/>
    <col min="10" max="12" width="4.28515625" customWidth="1"/>
    <col min="13" max="13" width="4.42578125" customWidth="1"/>
    <col min="15" max="15" width="6.140625" customWidth="1"/>
    <col min="16" max="16" width="7.28515625" customWidth="1"/>
    <col min="17" max="17" width="10.42578125" customWidth="1"/>
    <col min="18" max="18" width="9.7109375" style="35" customWidth="1"/>
  </cols>
  <sheetData>
    <row r="1" spans="1:21" ht="48.75" customHeight="1" x14ac:dyDescent="0.25">
      <c r="A1" s="53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U1" s="41"/>
    </row>
    <row r="2" spans="1:21" s="29" customFormat="1" ht="22.5" x14ac:dyDescent="0.25">
      <c r="A2" s="62" t="s">
        <v>0</v>
      </c>
      <c r="B2" s="63" t="s">
        <v>1</v>
      </c>
      <c r="C2" s="64" t="s">
        <v>2</v>
      </c>
      <c r="D2" s="64" t="s">
        <v>3</v>
      </c>
      <c r="E2" s="64" t="s">
        <v>4</v>
      </c>
      <c r="F2" s="64" t="s">
        <v>5</v>
      </c>
      <c r="G2" s="64" t="s">
        <v>6</v>
      </c>
      <c r="H2" s="64" t="s">
        <v>7</v>
      </c>
      <c r="I2" s="64" t="s">
        <v>8</v>
      </c>
      <c r="J2" s="64" t="s">
        <v>9</v>
      </c>
      <c r="K2" s="64" t="s">
        <v>10</v>
      </c>
      <c r="L2" s="64" t="s">
        <v>11</v>
      </c>
      <c r="M2" s="64" t="s">
        <v>12</v>
      </c>
      <c r="N2" s="63" t="s">
        <v>13</v>
      </c>
      <c r="O2" s="63" t="s">
        <v>14</v>
      </c>
      <c r="P2" s="28" t="s">
        <v>15</v>
      </c>
      <c r="Q2" s="28" t="s">
        <v>16</v>
      </c>
      <c r="R2" s="84" t="s">
        <v>69</v>
      </c>
      <c r="U2" s="42"/>
    </row>
    <row r="3" spans="1:21" s="29" customFormat="1" ht="22.5" x14ac:dyDescent="0.25">
      <c r="A3" s="62"/>
      <c r="B3" s="63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3"/>
      <c r="O3" s="63"/>
      <c r="P3" s="28" t="s">
        <v>17</v>
      </c>
      <c r="Q3" s="28" t="s">
        <v>18</v>
      </c>
      <c r="R3" s="85"/>
      <c r="U3" s="42"/>
    </row>
    <row r="4" spans="1:21" ht="25.5" x14ac:dyDescent="0.25">
      <c r="A4" s="55">
        <v>1</v>
      </c>
      <c r="B4" s="57" t="s">
        <v>19</v>
      </c>
      <c r="C4" s="59">
        <v>6.7000000000000002E-3</v>
      </c>
      <c r="D4" s="61">
        <v>2.5000000000000001E-3</v>
      </c>
      <c r="E4" s="61">
        <v>1.0500000000000001E-2</v>
      </c>
      <c r="F4" s="65" t="s">
        <v>20</v>
      </c>
      <c r="G4" s="66">
        <v>2.0000000000000001E-4</v>
      </c>
      <c r="H4" s="68">
        <v>2.0000000000000001E-4</v>
      </c>
      <c r="I4" s="61">
        <v>2.0000000000000001E-4</v>
      </c>
      <c r="J4" s="61">
        <v>1E-4</v>
      </c>
      <c r="K4" s="70"/>
      <c r="L4" s="70"/>
      <c r="M4" s="74"/>
      <c r="N4" s="1" t="s">
        <v>21</v>
      </c>
      <c r="O4" s="2">
        <v>1000</v>
      </c>
      <c r="P4" s="3">
        <v>995</v>
      </c>
      <c r="Q4" s="36">
        <f>SUM(O4*P4)</f>
        <v>995000</v>
      </c>
      <c r="R4" s="37">
        <f>P4+P4*15%</f>
        <v>1144.25</v>
      </c>
      <c r="U4" s="41"/>
    </row>
    <row r="5" spans="1:21" ht="25.5" x14ac:dyDescent="0.25">
      <c r="A5" s="56"/>
      <c r="B5" s="58"/>
      <c r="C5" s="60"/>
      <c r="D5" s="60"/>
      <c r="E5" s="60"/>
      <c r="F5" s="60"/>
      <c r="G5" s="67"/>
      <c r="H5" s="69"/>
      <c r="I5" s="60"/>
      <c r="J5" s="60"/>
      <c r="K5" s="67"/>
      <c r="L5" s="67"/>
      <c r="M5" s="67"/>
      <c r="N5" s="1" t="s">
        <v>22</v>
      </c>
      <c r="O5" s="2">
        <v>1000</v>
      </c>
      <c r="P5" s="3">
        <v>995</v>
      </c>
      <c r="Q5" s="36">
        <f t="shared" ref="Q5:Q77" si="0">SUM(O5*P5)</f>
        <v>995000</v>
      </c>
      <c r="R5" s="37">
        <f t="shared" ref="R5:R48" si="1">P5+P5*15%</f>
        <v>1144.25</v>
      </c>
      <c r="U5" s="41"/>
    </row>
    <row r="6" spans="1:21" ht="25.5" x14ac:dyDescent="0.25">
      <c r="A6" s="55">
        <v>2</v>
      </c>
      <c r="B6" s="57" t="s">
        <v>23</v>
      </c>
      <c r="C6" s="59">
        <v>3.8E-3</v>
      </c>
      <c r="D6" s="59">
        <v>2.8E-3</v>
      </c>
      <c r="E6" s="59">
        <v>7.6E-3</v>
      </c>
      <c r="F6" s="75" t="s">
        <v>20</v>
      </c>
      <c r="G6" s="74"/>
      <c r="H6" s="59">
        <v>1E-4</v>
      </c>
      <c r="I6" s="59">
        <v>7.0000000000000001E-3</v>
      </c>
      <c r="J6" s="59">
        <v>1.4800000000000001E-2</v>
      </c>
      <c r="K6" s="59">
        <v>2E-3</v>
      </c>
      <c r="L6" s="74"/>
      <c r="M6" s="74"/>
      <c r="N6" s="1" t="s">
        <v>24</v>
      </c>
      <c r="O6" s="2">
        <v>1000</v>
      </c>
      <c r="P6" s="3">
        <v>545</v>
      </c>
      <c r="Q6" s="26">
        <f t="shared" si="0"/>
        <v>545000</v>
      </c>
      <c r="R6" s="37">
        <f t="shared" si="1"/>
        <v>626.75</v>
      </c>
      <c r="U6" s="41"/>
    </row>
    <row r="7" spans="1:21" ht="25.5" x14ac:dyDescent="0.25">
      <c r="A7" s="56"/>
      <c r="B7" s="88"/>
      <c r="C7" s="60"/>
      <c r="D7" s="60"/>
      <c r="E7" s="60"/>
      <c r="F7" s="60"/>
      <c r="G7" s="67"/>
      <c r="H7" s="60"/>
      <c r="I7" s="60"/>
      <c r="J7" s="60"/>
      <c r="K7" s="60"/>
      <c r="L7" s="67"/>
      <c r="M7" s="67"/>
      <c r="N7" s="1" t="s">
        <v>25</v>
      </c>
      <c r="O7" s="2">
        <v>1000</v>
      </c>
      <c r="P7" s="3">
        <v>545</v>
      </c>
      <c r="Q7" s="26">
        <f t="shared" si="0"/>
        <v>545000</v>
      </c>
      <c r="R7" s="37">
        <f t="shared" si="1"/>
        <v>626.75</v>
      </c>
      <c r="U7" s="41"/>
    </row>
    <row r="8" spans="1:21" s="40" customFormat="1" ht="63.75" x14ac:dyDescent="0.25">
      <c r="A8" s="44">
        <v>3</v>
      </c>
      <c r="B8" s="5" t="s">
        <v>26</v>
      </c>
      <c r="C8" s="6">
        <v>2.8E-3</v>
      </c>
      <c r="D8" s="7">
        <v>2.3E-3</v>
      </c>
      <c r="E8" s="6">
        <v>7.4000000000000003E-3</v>
      </c>
      <c r="F8" s="8" t="s">
        <v>20</v>
      </c>
      <c r="G8" s="8"/>
      <c r="H8" s="6">
        <v>1E-4</v>
      </c>
      <c r="I8" s="6">
        <v>6.4000000000000003E-3</v>
      </c>
      <c r="J8" s="6">
        <v>1.6199999999999999E-2</v>
      </c>
      <c r="K8" s="6">
        <v>1.1999999999999999E-3</v>
      </c>
      <c r="L8" s="9"/>
      <c r="M8" s="9"/>
      <c r="N8" s="1" t="s">
        <v>27</v>
      </c>
      <c r="O8" s="38">
        <v>900</v>
      </c>
      <c r="P8" s="39">
        <v>1165</v>
      </c>
      <c r="Q8" s="36">
        <f t="shared" si="0"/>
        <v>1048500</v>
      </c>
      <c r="R8" s="37">
        <f t="shared" si="1"/>
        <v>1339.75</v>
      </c>
      <c r="U8" s="43"/>
    </row>
    <row r="9" spans="1:21" ht="25.5" x14ac:dyDescent="0.25">
      <c r="A9" s="55">
        <v>4</v>
      </c>
      <c r="B9" s="57" t="s">
        <v>66</v>
      </c>
      <c r="C9" s="59">
        <v>1.4500000000000001E-2</v>
      </c>
      <c r="D9" s="59">
        <v>4.7000000000000002E-3</v>
      </c>
      <c r="E9" s="59">
        <v>3.8E-3</v>
      </c>
      <c r="F9" s="75"/>
      <c r="G9" s="73">
        <v>1.2999999999999999E-3</v>
      </c>
      <c r="H9" s="74"/>
      <c r="I9" s="59">
        <v>0.1148</v>
      </c>
      <c r="J9" s="59">
        <v>2.7000000000000001E-3</v>
      </c>
      <c r="K9" s="59">
        <v>4.0000000000000001E-3</v>
      </c>
      <c r="L9" s="74"/>
      <c r="M9" s="73">
        <v>2.3999999999999998E-3</v>
      </c>
      <c r="N9" s="1" t="s">
        <v>24</v>
      </c>
      <c r="O9" s="4">
        <v>100</v>
      </c>
      <c r="P9" s="10">
        <v>885</v>
      </c>
      <c r="Q9" s="26">
        <f t="shared" ref="Q9:Q11" si="2">SUM(O9*P9)</f>
        <v>88500</v>
      </c>
      <c r="R9" s="37">
        <f t="shared" si="1"/>
        <v>1017.75</v>
      </c>
      <c r="U9" s="41"/>
    </row>
    <row r="10" spans="1:21" ht="25.5" x14ac:dyDescent="0.25">
      <c r="A10" s="94"/>
      <c r="B10" s="96"/>
      <c r="C10" s="72"/>
      <c r="D10" s="72"/>
      <c r="E10" s="72"/>
      <c r="F10" s="72"/>
      <c r="G10" s="71"/>
      <c r="H10" s="71"/>
      <c r="I10" s="72"/>
      <c r="J10" s="72"/>
      <c r="K10" s="72"/>
      <c r="L10" s="71"/>
      <c r="M10" s="71"/>
      <c r="N10" s="1" t="s">
        <v>25</v>
      </c>
      <c r="O10" s="4">
        <v>50</v>
      </c>
      <c r="P10" s="10">
        <v>885</v>
      </c>
      <c r="Q10" s="26">
        <f t="shared" si="2"/>
        <v>44250</v>
      </c>
      <c r="R10" s="37">
        <f t="shared" si="1"/>
        <v>1017.75</v>
      </c>
      <c r="U10" s="41"/>
    </row>
    <row r="11" spans="1:21" ht="25.5" x14ac:dyDescent="0.25">
      <c r="A11" s="56"/>
      <c r="B11" s="88"/>
      <c r="C11" s="60"/>
      <c r="D11" s="60"/>
      <c r="E11" s="60"/>
      <c r="F11" s="60"/>
      <c r="G11" s="67"/>
      <c r="H11" s="67"/>
      <c r="I11" s="60"/>
      <c r="J11" s="60"/>
      <c r="K11" s="60"/>
      <c r="L11" s="67"/>
      <c r="M11" s="67"/>
      <c r="N11" s="1" t="s">
        <v>27</v>
      </c>
      <c r="O11" s="2">
        <v>50</v>
      </c>
      <c r="P11" s="3">
        <v>885</v>
      </c>
      <c r="Q11" s="26">
        <f t="shared" si="2"/>
        <v>44250</v>
      </c>
      <c r="R11" s="37">
        <f t="shared" si="1"/>
        <v>1017.75</v>
      </c>
      <c r="U11" s="41"/>
    </row>
    <row r="12" spans="1:21" ht="25.5" x14ac:dyDescent="0.25">
      <c r="A12" s="55">
        <v>5</v>
      </c>
      <c r="B12" s="57" t="s">
        <v>67</v>
      </c>
      <c r="C12" s="59">
        <v>1.4E-3</v>
      </c>
      <c r="D12" s="59">
        <v>2.7000000000000001E-3</v>
      </c>
      <c r="E12" s="59">
        <v>3.3999999999999998E-3</v>
      </c>
      <c r="F12" s="74" t="s">
        <v>20</v>
      </c>
      <c r="G12" s="74"/>
      <c r="H12" s="91">
        <v>2.0000000000000001E-4</v>
      </c>
      <c r="I12" s="59">
        <v>1.3599999999999999E-2</v>
      </c>
      <c r="J12" s="59">
        <v>4.0899999999999999E-2</v>
      </c>
      <c r="K12" s="75"/>
      <c r="L12" s="59">
        <v>8.6E-3</v>
      </c>
      <c r="M12" s="74"/>
      <c r="N12" s="1" t="s">
        <v>34</v>
      </c>
      <c r="O12" s="2">
        <v>400</v>
      </c>
      <c r="P12" s="3">
        <v>1425</v>
      </c>
      <c r="Q12" s="26">
        <f t="shared" ref="Q12:Q14" si="3">SUM(O12*P12)</f>
        <v>570000</v>
      </c>
      <c r="R12" s="37">
        <f t="shared" si="1"/>
        <v>1638.75</v>
      </c>
      <c r="U12" s="41"/>
    </row>
    <row r="13" spans="1:21" ht="36" customHeight="1" x14ac:dyDescent="0.25">
      <c r="A13" s="94"/>
      <c r="B13" s="96"/>
      <c r="C13" s="72"/>
      <c r="D13" s="72"/>
      <c r="E13" s="72"/>
      <c r="F13" s="71"/>
      <c r="G13" s="71"/>
      <c r="H13" s="98"/>
      <c r="I13" s="72"/>
      <c r="J13" s="72"/>
      <c r="K13" s="72"/>
      <c r="L13" s="72"/>
      <c r="M13" s="71"/>
      <c r="N13" s="1" t="s">
        <v>68</v>
      </c>
      <c r="O13" s="2">
        <v>400</v>
      </c>
      <c r="P13" s="3">
        <v>1425</v>
      </c>
      <c r="Q13" s="26">
        <f t="shared" si="3"/>
        <v>570000</v>
      </c>
      <c r="R13" s="37">
        <f t="shared" si="1"/>
        <v>1638.75</v>
      </c>
      <c r="U13" s="41"/>
    </row>
    <row r="14" spans="1:21" ht="36.75" customHeight="1" x14ac:dyDescent="0.25">
      <c r="A14" s="89"/>
      <c r="B14" s="97"/>
      <c r="C14" s="76"/>
      <c r="D14" s="76"/>
      <c r="E14" s="76"/>
      <c r="F14" s="77"/>
      <c r="G14" s="77"/>
      <c r="H14" s="92"/>
      <c r="I14" s="76"/>
      <c r="J14" s="76"/>
      <c r="K14" s="76"/>
      <c r="L14" s="76"/>
      <c r="M14" s="77"/>
      <c r="N14" s="24" t="s">
        <v>40</v>
      </c>
      <c r="O14" s="11">
        <v>400</v>
      </c>
      <c r="P14" s="12">
        <v>1425</v>
      </c>
      <c r="Q14" s="26">
        <f t="shared" si="3"/>
        <v>570000</v>
      </c>
      <c r="R14" s="37">
        <f t="shared" si="1"/>
        <v>1638.75</v>
      </c>
    </row>
    <row r="15" spans="1:21" ht="25.5" x14ac:dyDescent="0.25">
      <c r="A15" s="55">
        <v>6</v>
      </c>
      <c r="B15" s="57" t="s">
        <v>28</v>
      </c>
      <c r="C15" s="59">
        <v>6.3E-3</v>
      </c>
      <c r="D15" s="59">
        <v>2.5000000000000001E-3</v>
      </c>
      <c r="E15" s="59">
        <v>1.0500000000000001E-2</v>
      </c>
      <c r="F15" s="74" t="s">
        <v>20</v>
      </c>
      <c r="G15" s="73">
        <v>1E-4</v>
      </c>
      <c r="H15" s="73">
        <v>2.0000000000000001E-4</v>
      </c>
      <c r="I15" s="59">
        <v>1.9E-3</v>
      </c>
      <c r="J15" s="74" t="s">
        <v>20</v>
      </c>
      <c r="K15" s="74"/>
      <c r="L15" s="75"/>
      <c r="M15" s="75"/>
      <c r="N15" s="1" t="s">
        <v>29</v>
      </c>
      <c r="O15" s="2">
        <v>400</v>
      </c>
      <c r="P15" s="3">
        <v>965</v>
      </c>
      <c r="Q15" s="26">
        <f t="shared" si="0"/>
        <v>386000</v>
      </c>
      <c r="R15" s="37">
        <f t="shared" si="1"/>
        <v>1109.75</v>
      </c>
    </row>
    <row r="16" spans="1:21" ht="25.5" x14ac:dyDescent="0.25">
      <c r="A16" s="56"/>
      <c r="B16" s="88"/>
      <c r="C16" s="60"/>
      <c r="D16" s="60"/>
      <c r="E16" s="60"/>
      <c r="F16" s="67"/>
      <c r="G16" s="67"/>
      <c r="H16" s="67"/>
      <c r="I16" s="60"/>
      <c r="J16" s="67"/>
      <c r="K16" s="67"/>
      <c r="L16" s="60"/>
      <c r="M16" s="60"/>
      <c r="N16" s="2" t="s">
        <v>30</v>
      </c>
      <c r="O16" s="2">
        <v>400</v>
      </c>
      <c r="P16" s="3">
        <v>965</v>
      </c>
      <c r="Q16" s="26">
        <f t="shared" si="0"/>
        <v>386000</v>
      </c>
      <c r="R16" s="37">
        <f t="shared" si="1"/>
        <v>1109.75</v>
      </c>
    </row>
    <row r="17" spans="1:18" ht="25.5" x14ac:dyDescent="0.25">
      <c r="A17" s="55">
        <v>7</v>
      </c>
      <c r="B17" s="57" t="s">
        <v>31</v>
      </c>
      <c r="C17" s="91">
        <v>1.1999999999999999E-3</v>
      </c>
      <c r="D17" s="59">
        <v>3.2000000000000002E-3</v>
      </c>
      <c r="E17" s="91">
        <v>1.54E-2</v>
      </c>
      <c r="F17" s="75"/>
      <c r="G17" s="73">
        <v>8.0999999999999996E-3</v>
      </c>
      <c r="H17" s="75"/>
      <c r="I17" s="75"/>
      <c r="J17" s="59">
        <v>2.98E-2</v>
      </c>
      <c r="K17" s="59">
        <v>2.5000000000000001E-3</v>
      </c>
      <c r="L17" s="73"/>
      <c r="M17" s="74"/>
      <c r="N17" s="1" t="s">
        <v>25</v>
      </c>
      <c r="O17" s="2">
        <v>500</v>
      </c>
      <c r="P17" s="3">
        <v>1320</v>
      </c>
      <c r="Q17" s="26">
        <f t="shared" si="0"/>
        <v>660000</v>
      </c>
      <c r="R17" s="37">
        <f t="shared" si="1"/>
        <v>1518</v>
      </c>
    </row>
    <row r="18" spans="1:18" ht="25.5" x14ac:dyDescent="0.25">
      <c r="A18" s="89"/>
      <c r="B18" s="90"/>
      <c r="C18" s="92"/>
      <c r="D18" s="76"/>
      <c r="E18" s="92"/>
      <c r="F18" s="76"/>
      <c r="G18" s="77"/>
      <c r="H18" s="76"/>
      <c r="I18" s="76"/>
      <c r="J18" s="76"/>
      <c r="K18" s="76"/>
      <c r="L18" s="77"/>
      <c r="M18" s="77"/>
      <c r="N18" s="11" t="s">
        <v>32</v>
      </c>
      <c r="O18" s="11">
        <v>500</v>
      </c>
      <c r="P18" s="12">
        <v>1320</v>
      </c>
      <c r="Q18" s="26">
        <f t="shared" si="0"/>
        <v>660000</v>
      </c>
      <c r="R18" s="37">
        <f t="shared" si="1"/>
        <v>1518</v>
      </c>
    </row>
    <row r="19" spans="1:18" ht="38.25" x14ac:dyDescent="0.25">
      <c r="A19" s="93">
        <v>8</v>
      </c>
      <c r="B19" s="95" t="s">
        <v>48</v>
      </c>
      <c r="C19" s="61">
        <v>1.47E-2</v>
      </c>
      <c r="D19" s="61">
        <v>4.7000000000000002E-3</v>
      </c>
      <c r="E19" s="61">
        <v>2.8999999999999998E-3</v>
      </c>
      <c r="F19" s="70"/>
      <c r="G19" s="66">
        <v>8.0000000000000004E-4</v>
      </c>
      <c r="H19" s="100"/>
      <c r="I19" s="61">
        <v>0.1201</v>
      </c>
      <c r="J19" s="66">
        <v>2E-3</v>
      </c>
      <c r="K19" s="66">
        <v>4.5999999999999999E-3</v>
      </c>
      <c r="L19" s="70"/>
      <c r="M19" s="66">
        <v>2.2000000000000001E-3</v>
      </c>
      <c r="N19" s="13" t="s">
        <v>37</v>
      </c>
      <c r="O19" s="14">
        <v>500</v>
      </c>
      <c r="P19" s="15">
        <v>785</v>
      </c>
      <c r="Q19" s="26">
        <f t="shared" ref="Q19:Q25" si="4">SUM(O19*P19)</f>
        <v>392500</v>
      </c>
      <c r="R19" s="37">
        <f t="shared" si="1"/>
        <v>902.75</v>
      </c>
    </row>
    <row r="20" spans="1:18" ht="38.25" x14ac:dyDescent="0.25">
      <c r="A20" s="56"/>
      <c r="B20" s="58"/>
      <c r="C20" s="60"/>
      <c r="D20" s="60"/>
      <c r="E20" s="60"/>
      <c r="F20" s="67"/>
      <c r="G20" s="67"/>
      <c r="H20" s="99"/>
      <c r="I20" s="60"/>
      <c r="J20" s="67"/>
      <c r="K20" s="67"/>
      <c r="L20" s="67"/>
      <c r="M20" s="67"/>
      <c r="N20" s="2" t="s">
        <v>49</v>
      </c>
      <c r="O20" s="2">
        <v>1500</v>
      </c>
      <c r="P20" s="3">
        <v>785</v>
      </c>
      <c r="Q20" s="26">
        <f t="shared" si="4"/>
        <v>1177500</v>
      </c>
      <c r="R20" s="37">
        <f t="shared" si="1"/>
        <v>902.75</v>
      </c>
    </row>
    <row r="21" spans="1:18" ht="25.5" x14ac:dyDescent="0.25">
      <c r="A21" s="55">
        <v>9</v>
      </c>
      <c r="B21" s="57" t="s">
        <v>50</v>
      </c>
      <c r="C21" s="59">
        <v>1.43E-2</v>
      </c>
      <c r="D21" s="59">
        <v>4.4000000000000003E-3</v>
      </c>
      <c r="E21" s="59">
        <v>3.0000000000000001E-3</v>
      </c>
      <c r="F21" s="74" t="s">
        <v>20</v>
      </c>
      <c r="G21" s="73">
        <v>6.9999999999999999E-4</v>
      </c>
      <c r="H21" s="91">
        <v>2.0000000000000001E-4</v>
      </c>
      <c r="I21" s="59">
        <v>0.1144</v>
      </c>
      <c r="J21" s="73">
        <v>2.2000000000000001E-3</v>
      </c>
      <c r="K21" s="59">
        <v>8.3999999999999995E-3</v>
      </c>
      <c r="L21" s="74"/>
      <c r="M21" s="59">
        <v>8.3000000000000001E-3</v>
      </c>
      <c r="N21" s="1" t="s">
        <v>51</v>
      </c>
      <c r="O21" s="2">
        <v>600</v>
      </c>
      <c r="P21" s="3">
        <v>1120</v>
      </c>
      <c r="Q21" s="26">
        <f t="shared" si="4"/>
        <v>672000</v>
      </c>
      <c r="R21" s="37">
        <f t="shared" si="1"/>
        <v>1288</v>
      </c>
    </row>
    <row r="22" spans="1:18" ht="25.5" x14ac:dyDescent="0.25">
      <c r="A22" s="94"/>
      <c r="B22" s="96"/>
      <c r="C22" s="72"/>
      <c r="D22" s="72"/>
      <c r="E22" s="72"/>
      <c r="F22" s="71"/>
      <c r="G22" s="71"/>
      <c r="H22" s="98"/>
      <c r="I22" s="72"/>
      <c r="J22" s="71"/>
      <c r="K22" s="72"/>
      <c r="L22" s="71"/>
      <c r="M22" s="72"/>
      <c r="N22" s="2" t="s">
        <v>52</v>
      </c>
      <c r="O22" s="2">
        <v>600</v>
      </c>
      <c r="P22" s="3">
        <v>1120</v>
      </c>
      <c r="Q22" s="26">
        <f t="shared" si="4"/>
        <v>672000</v>
      </c>
      <c r="R22" s="37">
        <f t="shared" si="1"/>
        <v>1288</v>
      </c>
    </row>
    <row r="23" spans="1:18" ht="25.5" x14ac:dyDescent="0.25">
      <c r="A23" s="56"/>
      <c r="B23" s="88"/>
      <c r="C23" s="60"/>
      <c r="D23" s="60"/>
      <c r="E23" s="60"/>
      <c r="F23" s="67"/>
      <c r="G23" s="67"/>
      <c r="H23" s="99"/>
      <c r="I23" s="60"/>
      <c r="J23" s="67"/>
      <c r="K23" s="60"/>
      <c r="L23" s="67"/>
      <c r="M23" s="60"/>
      <c r="N23" s="2" t="s">
        <v>53</v>
      </c>
      <c r="O23" s="2">
        <v>600</v>
      </c>
      <c r="P23" s="3">
        <v>1120</v>
      </c>
      <c r="Q23" s="26">
        <f t="shared" si="4"/>
        <v>672000</v>
      </c>
      <c r="R23" s="37">
        <f t="shared" si="1"/>
        <v>1288</v>
      </c>
    </row>
    <row r="24" spans="1:18" ht="25.5" x14ac:dyDescent="0.25">
      <c r="A24" s="55">
        <v>10</v>
      </c>
      <c r="B24" s="57" t="s">
        <v>54</v>
      </c>
      <c r="C24" s="59">
        <v>1.4800000000000001E-2</v>
      </c>
      <c r="D24" s="59">
        <v>4.1999999999999997E-3</v>
      </c>
      <c r="E24" s="59">
        <v>3.0000000000000001E-3</v>
      </c>
      <c r="F24" s="74" t="s">
        <v>20</v>
      </c>
      <c r="G24" s="73">
        <v>6.9999999999999999E-4</v>
      </c>
      <c r="H24" s="91">
        <v>2.0000000000000001E-4</v>
      </c>
      <c r="I24" s="59">
        <v>0.1148</v>
      </c>
      <c r="J24" s="73">
        <v>1.6000000000000001E-3</v>
      </c>
      <c r="K24" s="59">
        <v>9.1000000000000004E-3</v>
      </c>
      <c r="L24" s="74"/>
      <c r="M24" s="59">
        <v>7.6E-3</v>
      </c>
      <c r="N24" s="1" t="s">
        <v>55</v>
      </c>
      <c r="O24" s="2">
        <v>1400</v>
      </c>
      <c r="P24" s="3">
        <v>1495</v>
      </c>
      <c r="Q24" s="26">
        <f t="shared" si="4"/>
        <v>2093000</v>
      </c>
      <c r="R24" s="37">
        <f t="shared" si="1"/>
        <v>1719.25</v>
      </c>
    </row>
    <row r="25" spans="1:18" ht="25.5" x14ac:dyDescent="0.25">
      <c r="A25" s="56"/>
      <c r="B25" s="58"/>
      <c r="C25" s="60"/>
      <c r="D25" s="60"/>
      <c r="E25" s="60"/>
      <c r="F25" s="67"/>
      <c r="G25" s="67"/>
      <c r="H25" s="99"/>
      <c r="I25" s="60"/>
      <c r="J25" s="67"/>
      <c r="K25" s="60"/>
      <c r="L25" s="67"/>
      <c r="M25" s="60"/>
      <c r="N25" s="2" t="s">
        <v>56</v>
      </c>
      <c r="O25" s="2">
        <v>1600</v>
      </c>
      <c r="P25" s="3">
        <v>1495</v>
      </c>
      <c r="Q25" s="26">
        <f t="shared" si="4"/>
        <v>2392000</v>
      </c>
      <c r="R25" s="37">
        <f t="shared" si="1"/>
        <v>1719.25</v>
      </c>
    </row>
    <row r="26" spans="1:18" ht="25.5" x14ac:dyDescent="0.25">
      <c r="A26" s="55">
        <v>11</v>
      </c>
      <c r="B26" s="57" t="s">
        <v>33</v>
      </c>
      <c r="C26" s="59">
        <v>3.5999999999999999E-3</v>
      </c>
      <c r="D26" s="59">
        <v>2.5000000000000001E-3</v>
      </c>
      <c r="E26" s="59">
        <v>6.1999999999999998E-3</v>
      </c>
      <c r="F26" s="75" t="s">
        <v>20</v>
      </c>
      <c r="G26" s="74"/>
      <c r="H26" s="59">
        <v>1E-4</v>
      </c>
      <c r="I26" s="59">
        <v>7.4000000000000003E-3</v>
      </c>
      <c r="J26" s="59">
        <v>1.3899999999999999E-2</v>
      </c>
      <c r="K26" s="59">
        <v>1.8E-3</v>
      </c>
      <c r="L26" s="74"/>
      <c r="M26" s="74"/>
      <c r="N26" s="1" t="s">
        <v>25</v>
      </c>
      <c r="O26" s="2">
        <v>800</v>
      </c>
      <c r="P26" s="3">
        <v>520</v>
      </c>
      <c r="Q26" s="26">
        <f t="shared" si="0"/>
        <v>416000</v>
      </c>
      <c r="R26" s="37">
        <f t="shared" si="1"/>
        <v>598</v>
      </c>
    </row>
    <row r="27" spans="1:18" ht="25.5" x14ac:dyDescent="0.25">
      <c r="A27" s="94"/>
      <c r="B27" s="96"/>
      <c r="C27" s="72"/>
      <c r="D27" s="72"/>
      <c r="E27" s="72"/>
      <c r="F27" s="72"/>
      <c r="G27" s="71"/>
      <c r="H27" s="72"/>
      <c r="I27" s="72"/>
      <c r="J27" s="72"/>
      <c r="K27" s="72"/>
      <c r="L27" s="71"/>
      <c r="M27" s="71"/>
      <c r="N27" s="2" t="s">
        <v>27</v>
      </c>
      <c r="O27" s="2">
        <v>1000</v>
      </c>
      <c r="P27" s="3">
        <v>520</v>
      </c>
      <c r="Q27" s="26">
        <f t="shared" si="0"/>
        <v>520000</v>
      </c>
      <c r="R27" s="37">
        <f t="shared" si="1"/>
        <v>598</v>
      </c>
    </row>
    <row r="28" spans="1:18" ht="25.5" x14ac:dyDescent="0.25">
      <c r="A28" s="89"/>
      <c r="B28" s="97"/>
      <c r="C28" s="76"/>
      <c r="D28" s="76"/>
      <c r="E28" s="76"/>
      <c r="F28" s="76"/>
      <c r="G28" s="77"/>
      <c r="H28" s="76"/>
      <c r="I28" s="76"/>
      <c r="J28" s="76"/>
      <c r="K28" s="76"/>
      <c r="L28" s="77"/>
      <c r="M28" s="77"/>
      <c r="N28" s="11" t="s">
        <v>34</v>
      </c>
      <c r="O28" s="11">
        <v>1500</v>
      </c>
      <c r="P28" s="12">
        <v>520</v>
      </c>
      <c r="Q28" s="26">
        <f t="shared" si="0"/>
        <v>780000</v>
      </c>
      <c r="R28" s="37">
        <f t="shared" si="1"/>
        <v>598</v>
      </c>
    </row>
    <row r="29" spans="1:18" ht="25.5" x14ac:dyDescent="0.25">
      <c r="A29" s="93">
        <v>12</v>
      </c>
      <c r="B29" s="95" t="s">
        <v>35</v>
      </c>
      <c r="C29" s="61">
        <v>1.1999999999999999E-3</v>
      </c>
      <c r="D29" s="61">
        <v>2.8999999999999998E-3</v>
      </c>
      <c r="E29" s="61">
        <v>1.4200000000000001E-2</v>
      </c>
      <c r="F29" s="65"/>
      <c r="G29" s="66">
        <v>8.3999999999999995E-3</v>
      </c>
      <c r="H29" s="65"/>
      <c r="I29" s="65"/>
      <c r="J29" s="61">
        <v>2.8400000000000002E-2</v>
      </c>
      <c r="K29" s="66">
        <v>2.2000000000000001E-3</v>
      </c>
      <c r="L29" s="70"/>
      <c r="M29" s="70"/>
      <c r="N29" s="13" t="s">
        <v>27</v>
      </c>
      <c r="O29" s="14">
        <v>500</v>
      </c>
      <c r="P29" s="15">
        <v>865</v>
      </c>
      <c r="Q29" s="26">
        <f t="shared" si="0"/>
        <v>432500</v>
      </c>
      <c r="R29" s="37">
        <f>P29+P29*15%</f>
        <v>994.75</v>
      </c>
    </row>
    <row r="30" spans="1:18" ht="25.5" x14ac:dyDescent="0.25">
      <c r="A30" s="94"/>
      <c r="B30" s="96"/>
      <c r="C30" s="72"/>
      <c r="D30" s="72"/>
      <c r="E30" s="72"/>
      <c r="F30" s="72"/>
      <c r="G30" s="71"/>
      <c r="H30" s="72"/>
      <c r="I30" s="72"/>
      <c r="J30" s="72"/>
      <c r="K30" s="71"/>
      <c r="L30" s="71"/>
      <c r="M30" s="71"/>
      <c r="N30" s="2" t="s">
        <v>34</v>
      </c>
      <c r="O30" s="2">
        <v>1000</v>
      </c>
      <c r="P30" s="3">
        <v>865</v>
      </c>
      <c r="Q30" s="26">
        <f t="shared" si="0"/>
        <v>865000</v>
      </c>
      <c r="R30" s="37">
        <f t="shared" si="1"/>
        <v>994.75</v>
      </c>
    </row>
    <row r="31" spans="1:18" ht="25.5" x14ac:dyDescent="0.25">
      <c r="A31" s="94"/>
      <c r="B31" s="96"/>
      <c r="C31" s="72"/>
      <c r="D31" s="72"/>
      <c r="E31" s="72"/>
      <c r="F31" s="72"/>
      <c r="G31" s="71"/>
      <c r="H31" s="72"/>
      <c r="I31" s="72"/>
      <c r="J31" s="72"/>
      <c r="K31" s="71"/>
      <c r="L31" s="71"/>
      <c r="M31" s="71"/>
      <c r="N31" s="2" t="s">
        <v>36</v>
      </c>
      <c r="O31" s="2">
        <v>1500</v>
      </c>
      <c r="P31" s="3">
        <v>865</v>
      </c>
      <c r="Q31" s="26">
        <f t="shared" si="0"/>
        <v>1297500</v>
      </c>
      <c r="R31" s="37">
        <f t="shared" si="1"/>
        <v>994.75</v>
      </c>
    </row>
    <row r="32" spans="1:18" ht="38.25" x14ac:dyDescent="0.25">
      <c r="A32" s="89"/>
      <c r="B32" s="97"/>
      <c r="C32" s="76"/>
      <c r="D32" s="76"/>
      <c r="E32" s="76"/>
      <c r="F32" s="76"/>
      <c r="G32" s="77"/>
      <c r="H32" s="76"/>
      <c r="I32" s="76"/>
      <c r="J32" s="76"/>
      <c r="K32" s="77"/>
      <c r="L32" s="77"/>
      <c r="M32" s="77"/>
      <c r="N32" s="11" t="s">
        <v>37</v>
      </c>
      <c r="O32" s="11">
        <v>2000</v>
      </c>
      <c r="P32" s="12">
        <v>865</v>
      </c>
      <c r="Q32" s="26">
        <f t="shared" si="0"/>
        <v>1730000</v>
      </c>
      <c r="R32" s="37">
        <f t="shared" si="1"/>
        <v>994.75</v>
      </c>
    </row>
    <row r="33" spans="1:18" ht="32.25" customHeight="1" x14ac:dyDescent="0.25">
      <c r="A33" s="93">
        <v>13</v>
      </c>
      <c r="B33" s="95" t="s">
        <v>38</v>
      </c>
      <c r="C33" s="61">
        <v>3.2000000000000002E-3</v>
      </c>
      <c r="D33" s="61">
        <v>2E-3</v>
      </c>
      <c r="E33" s="61">
        <v>6.6E-3</v>
      </c>
      <c r="F33" s="70" t="s">
        <v>20</v>
      </c>
      <c r="G33" s="70"/>
      <c r="H33" s="61">
        <v>1E-4</v>
      </c>
      <c r="I33" s="61">
        <v>1.5100000000000001E-2</v>
      </c>
      <c r="J33" s="70"/>
      <c r="K33" s="61">
        <v>3.0000000000000001E-3</v>
      </c>
      <c r="L33" s="70"/>
      <c r="M33" s="70"/>
      <c r="N33" s="13" t="s">
        <v>39</v>
      </c>
      <c r="O33" s="14">
        <v>2000</v>
      </c>
      <c r="P33" s="15">
        <v>480</v>
      </c>
      <c r="Q33" s="26">
        <f t="shared" si="0"/>
        <v>960000</v>
      </c>
      <c r="R33" s="37">
        <f t="shared" si="1"/>
        <v>552</v>
      </c>
    </row>
    <row r="34" spans="1:18" ht="38.25" x14ac:dyDescent="0.25">
      <c r="A34" s="94"/>
      <c r="B34" s="96"/>
      <c r="C34" s="72"/>
      <c r="D34" s="72"/>
      <c r="E34" s="72"/>
      <c r="F34" s="71"/>
      <c r="G34" s="71"/>
      <c r="H34" s="72"/>
      <c r="I34" s="72"/>
      <c r="J34" s="71"/>
      <c r="K34" s="72"/>
      <c r="L34" s="71"/>
      <c r="M34" s="71"/>
      <c r="N34" s="1" t="s">
        <v>37</v>
      </c>
      <c r="O34" s="2">
        <v>2000</v>
      </c>
      <c r="P34" s="3">
        <v>480</v>
      </c>
      <c r="Q34" s="26">
        <f t="shared" si="0"/>
        <v>960000</v>
      </c>
      <c r="R34" s="37">
        <f t="shared" si="1"/>
        <v>552</v>
      </c>
    </row>
    <row r="35" spans="1:18" ht="38.25" x14ac:dyDescent="0.25">
      <c r="A35" s="94"/>
      <c r="B35" s="96"/>
      <c r="C35" s="72"/>
      <c r="D35" s="72"/>
      <c r="E35" s="72"/>
      <c r="F35" s="71"/>
      <c r="G35" s="71"/>
      <c r="H35" s="72"/>
      <c r="I35" s="72"/>
      <c r="J35" s="71"/>
      <c r="K35" s="72"/>
      <c r="L35" s="71"/>
      <c r="M35" s="71"/>
      <c r="N35" s="1" t="s">
        <v>40</v>
      </c>
      <c r="O35" s="2">
        <v>2000</v>
      </c>
      <c r="P35" s="3">
        <v>480</v>
      </c>
      <c r="Q35" s="26">
        <f t="shared" si="0"/>
        <v>960000</v>
      </c>
      <c r="R35" s="37">
        <f t="shared" si="1"/>
        <v>552</v>
      </c>
    </row>
    <row r="36" spans="1:18" ht="38.25" x14ac:dyDescent="0.25">
      <c r="A36" s="56"/>
      <c r="B36" s="88"/>
      <c r="C36" s="60"/>
      <c r="D36" s="60"/>
      <c r="E36" s="60"/>
      <c r="F36" s="67"/>
      <c r="G36" s="67"/>
      <c r="H36" s="60"/>
      <c r="I36" s="60"/>
      <c r="J36" s="67"/>
      <c r="K36" s="60"/>
      <c r="L36" s="67"/>
      <c r="M36" s="67"/>
      <c r="N36" s="1" t="s">
        <v>41</v>
      </c>
      <c r="O36" s="2">
        <v>2830</v>
      </c>
      <c r="P36" s="3">
        <v>480</v>
      </c>
      <c r="Q36" s="26">
        <f t="shared" si="0"/>
        <v>1358400</v>
      </c>
      <c r="R36" s="37">
        <f>P36+P36*15%</f>
        <v>552</v>
      </c>
    </row>
    <row r="37" spans="1:18" ht="25.5" x14ac:dyDescent="0.25">
      <c r="A37" s="55">
        <v>14</v>
      </c>
      <c r="B37" s="57" t="s">
        <v>57</v>
      </c>
      <c r="C37" s="59">
        <v>1.4800000000000001E-2</v>
      </c>
      <c r="D37" s="59">
        <v>4.8999999999999998E-3</v>
      </c>
      <c r="E37" s="59">
        <v>3.3999999999999998E-3</v>
      </c>
      <c r="F37" s="74"/>
      <c r="G37" s="73">
        <v>1.6999999999999999E-3</v>
      </c>
      <c r="H37" s="91"/>
      <c r="I37" s="59">
        <v>0.11070000000000001</v>
      </c>
      <c r="J37" s="73">
        <v>2.5999999999999999E-3</v>
      </c>
      <c r="K37" s="73">
        <v>4.8999999999999998E-3</v>
      </c>
      <c r="L37" s="74"/>
      <c r="M37" s="73">
        <v>2.3E-3</v>
      </c>
      <c r="N37" s="1" t="s">
        <v>27</v>
      </c>
      <c r="O37" s="2">
        <v>500</v>
      </c>
      <c r="P37" s="3">
        <v>785</v>
      </c>
      <c r="Q37" s="26">
        <f t="shared" si="0"/>
        <v>392500</v>
      </c>
      <c r="R37" s="37">
        <f t="shared" si="1"/>
        <v>902.75</v>
      </c>
    </row>
    <row r="38" spans="1:18" ht="25.5" x14ac:dyDescent="0.25">
      <c r="A38" s="94"/>
      <c r="B38" s="96"/>
      <c r="C38" s="72"/>
      <c r="D38" s="72"/>
      <c r="E38" s="72"/>
      <c r="F38" s="71"/>
      <c r="G38" s="71"/>
      <c r="H38" s="98"/>
      <c r="I38" s="72"/>
      <c r="J38" s="71"/>
      <c r="K38" s="71"/>
      <c r="L38" s="71"/>
      <c r="M38" s="71"/>
      <c r="N38" s="2" t="s">
        <v>32</v>
      </c>
      <c r="O38" s="2">
        <v>1000</v>
      </c>
      <c r="P38" s="3">
        <v>785</v>
      </c>
      <c r="Q38" s="26">
        <f t="shared" si="0"/>
        <v>785000</v>
      </c>
      <c r="R38" s="37">
        <f t="shared" si="1"/>
        <v>902.75</v>
      </c>
    </row>
    <row r="39" spans="1:18" ht="25.5" x14ac:dyDescent="0.25">
      <c r="A39" s="94"/>
      <c r="B39" s="96"/>
      <c r="C39" s="72"/>
      <c r="D39" s="72"/>
      <c r="E39" s="72"/>
      <c r="F39" s="71"/>
      <c r="G39" s="71"/>
      <c r="H39" s="98"/>
      <c r="I39" s="72"/>
      <c r="J39" s="71"/>
      <c r="K39" s="71"/>
      <c r="L39" s="71"/>
      <c r="M39" s="71"/>
      <c r="N39" s="2" t="s">
        <v>34</v>
      </c>
      <c r="O39" s="2">
        <v>1000</v>
      </c>
      <c r="P39" s="3">
        <v>785</v>
      </c>
      <c r="Q39" s="26">
        <f t="shared" si="0"/>
        <v>785000</v>
      </c>
      <c r="R39" s="37">
        <f t="shared" si="1"/>
        <v>902.75</v>
      </c>
    </row>
    <row r="40" spans="1:18" ht="25.5" x14ac:dyDescent="0.25">
      <c r="A40" s="56"/>
      <c r="B40" s="88"/>
      <c r="C40" s="60"/>
      <c r="D40" s="60"/>
      <c r="E40" s="60"/>
      <c r="F40" s="67"/>
      <c r="G40" s="67"/>
      <c r="H40" s="99"/>
      <c r="I40" s="60"/>
      <c r="J40" s="67"/>
      <c r="K40" s="67"/>
      <c r="L40" s="67"/>
      <c r="M40" s="67"/>
      <c r="N40" s="2" t="s">
        <v>36</v>
      </c>
      <c r="O40" s="2">
        <v>1000</v>
      </c>
      <c r="P40" s="3">
        <v>785</v>
      </c>
      <c r="Q40" s="26">
        <f t="shared" si="0"/>
        <v>785000</v>
      </c>
      <c r="R40" s="37">
        <f t="shared" si="1"/>
        <v>902.75</v>
      </c>
    </row>
    <row r="41" spans="1:18" ht="25.5" x14ac:dyDescent="0.25">
      <c r="A41" s="55">
        <v>15</v>
      </c>
      <c r="B41" s="57" t="s">
        <v>58</v>
      </c>
      <c r="C41" s="91">
        <v>9.5999999999999992E-3</v>
      </c>
      <c r="D41" s="59">
        <v>8.9999999999999993E-3</v>
      </c>
      <c r="E41" s="91">
        <v>3.5999999999999999E-3</v>
      </c>
      <c r="F41" s="74" t="s">
        <v>20</v>
      </c>
      <c r="G41" s="73">
        <v>1.1000000000000001E-3</v>
      </c>
      <c r="H41" s="91">
        <v>2.9999999999999997E-4</v>
      </c>
      <c r="I41" s="91">
        <v>8.3000000000000004E-2</v>
      </c>
      <c r="J41" s="91">
        <v>2.3E-3</v>
      </c>
      <c r="K41" s="91">
        <v>2.12E-2</v>
      </c>
      <c r="L41" s="91">
        <v>2.9999999999999997E-4</v>
      </c>
      <c r="M41" s="74"/>
      <c r="N41" s="1" t="s">
        <v>27</v>
      </c>
      <c r="O41" s="2">
        <v>500</v>
      </c>
      <c r="P41" s="3">
        <v>1115</v>
      </c>
      <c r="Q41" s="26">
        <f t="shared" si="0"/>
        <v>557500</v>
      </c>
      <c r="R41" s="37">
        <f t="shared" si="1"/>
        <v>1282.25</v>
      </c>
    </row>
    <row r="42" spans="1:18" ht="25.5" x14ac:dyDescent="0.25">
      <c r="A42" s="94"/>
      <c r="B42" s="96"/>
      <c r="C42" s="98"/>
      <c r="D42" s="72"/>
      <c r="E42" s="98"/>
      <c r="F42" s="71"/>
      <c r="G42" s="71"/>
      <c r="H42" s="98"/>
      <c r="I42" s="98"/>
      <c r="J42" s="98"/>
      <c r="K42" s="98"/>
      <c r="L42" s="98"/>
      <c r="M42" s="71"/>
      <c r="N42" s="2" t="s">
        <v>32</v>
      </c>
      <c r="O42" s="2">
        <v>1000</v>
      </c>
      <c r="P42" s="3">
        <v>1115</v>
      </c>
      <c r="Q42" s="26">
        <f t="shared" si="0"/>
        <v>1115000</v>
      </c>
      <c r="R42" s="37">
        <f t="shared" si="1"/>
        <v>1282.25</v>
      </c>
    </row>
    <row r="43" spans="1:18" ht="25.5" x14ac:dyDescent="0.25">
      <c r="A43" s="94"/>
      <c r="B43" s="96"/>
      <c r="C43" s="98"/>
      <c r="D43" s="72"/>
      <c r="E43" s="98"/>
      <c r="F43" s="71"/>
      <c r="G43" s="71"/>
      <c r="H43" s="98"/>
      <c r="I43" s="98"/>
      <c r="J43" s="98"/>
      <c r="K43" s="98"/>
      <c r="L43" s="98"/>
      <c r="M43" s="71"/>
      <c r="N43" s="2" t="s">
        <v>34</v>
      </c>
      <c r="O43" s="2">
        <v>1000</v>
      </c>
      <c r="P43" s="3">
        <v>1115</v>
      </c>
      <c r="Q43" s="26">
        <f t="shared" si="0"/>
        <v>1115000</v>
      </c>
      <c r="R43" s="37">
        <f t="shared" si="1"/>
        <v>1282.25</v>
      </c>
    </row>
    <row r="44" spans="1:18" ht="38.25" x14ac:dyDescent="0.25">
      <c r="A44" s="56"/>
      <c r="B44" s="88"/>
      <c r="C44" s="99"/>
      <c r="D44" s="60"/>
      <c r="E44" s="99"/>
      <c r="F44" s="67"/>
      <c r="G44" s="67"/>
      <c r="H44" s="99"/>
      <c r="I44" s="99"/>
      <c r="J44" s="99"/>
      <c r="K44" s="99"/>
      <c r="L44" s="99"/>
      <c r="M44" s="67"/>
      <c r="N44" s="2" t="s">
        <v>59</v>
      </c>
      <c r="O44" s="2">
        <v>1000</v>
      </c>
      <c r="P44" s="3">
        <v>1115</v>
      </c>
      <c r="Q44" s="26">
        <f t="shared" si="0"/>
        <v>1115000</v>
      </c>
      <c r="R44" s="37">
        <f t="shared" si="1"/>
        <v>1282.25</v>
      </c>
    </row>
    <row r="45" spans="1:18" ht="38.25" x14ac:dyDescent="0.25">
      <c r="A45" s="55">
        <v>16</v>
      </c>
      <c r="B45" s="57" t="s">
        <v>60</v>
      </c>
      <c r="C45" s="91">
        <v>2.0000000000000001E-4</v>
      </c>
      <c r="D45" s="59">
        <v>2E-3</v>
      </c>
      <c r="E45" s="91">
        <v>7.3000000000000001E-3</v>
      </c>
      <c r="F45" s="75" t="s">
        <v>20</v>
      </c>
      <c r="G45" s="74"/>
      <c r="H45" s="91">
        <v>1E-4</v>
      </c>
      <c r="I45" s="59">
        <v>0.26019999999999999</v>
      </c>
      <c r="J45" s="59">
        <v>5.2200000000000003E-2</v>
      </c>
      <c r="K45" s="59">
        <v>1.67E-2</v>
      </c>
      <c r="L45" s="91"/>
      <c r="M45" s="74"/>
      <c r="N45" s="1" t="s">
        <v>61</v>
      </c>
      <c r="O45" s="2">
        <v>2500</v>
      </c>
      <c r="P45" s="3">
        <v>1075</v>
      </c>
      <c r="Q45" s="26">
        <f t="shared" si="0"/>
        <v>2687500</v>
      </c>
      <c r="R45" s="37">
        <f>P45+P45*15%</f>
        <v>1236.25</v>
      </c>
    </row>
    <row r="46" spans="1:18" ht="38.25" x14ac:dyDescent="0.25">
      <c r="A46" s="56"/>
      <c r="B46" s="88"/>
      <c r="C46" s="99"/>
      <c r="D46" s="60"/>
      <c r="E46" s="99"/>
      <c r="F46" s="60"/>
      <c r="G46" s="67"/>
      <c r="H46" s="99"/>
      <c r="I46" s="60"/>
      <c r="J46" s="60"/>
      <c r="K46" s="60"/>
      <c r="L46" s="99"/>
      <c r="M46" s="67"/>
      <c r="N46" s="2" t="s">
        <v>62</v>
      </c>
      <c r="O46" s="2">
        <v>2500</v>
      </c>
      <c r="P46" s="3">
        <v>1075</v>
      </c>
      <c r="Q46" s="26">
        <f t="shared" si="0"/>
        <v>2687500</v>
      </c>
      <c r="R46" s="37">
        <f t="shared" si="1"/>
        <v>1236.25</v>
      </c>
    </row>
    <row r="47" spans="1:18" ht="38.25" x14ac:dyDescent="0.25">
      <c r="A47" s="45">
        <v>17</v>
      </c>
      <c r="B47" s="5" t="s">
        <v>42</v>
      </c>
      <c r="C47" s="16">
        <v>1E-4</v>
      </c>
      <c r="D47" s="7">
        <v>4.7999999999999996E-3</v>
      </c>
      <c r="E47" s="16">
        <v>1.18E-2</v>
      </c>
      <c r="F47" s="8" t="s">
        <v>20</v>
      </c>
      <c r="G47" s="9"/>
      <c r="H47" s="16">
        <v>2.9999999999999997E-4</v>
      </c>
      <c r="I47" s="16">
        <v>0.1739</v>
      </c>
      <c r="J47" s="16">
        <v>0.1013</v>
      </c>
      <c r="K47" s="16">
        <v>2.01E-2</v>
      </c>
      <c r="L47" s="9"/>
      <c r="M47" s="9"/>
      <c r="N47" s="1" t="s">
        <v>41</v>
      </c>
      <c r="O47" s="4">
        <v>1000</v>
      </c>
      <c r="P47" s="10">
        <v>1230</v>
      </c>
      <c r="Q47" s="26">
        <f t="shared" si="0"/>
        <v>1230000</v>
      </c>
      <c r="R47" s="37">
        <f t="shared" si="1"/>
        <v>1414.5</v>
      </c>
    </row>
    <row r="48" spans="1:18" ht="38.25" x14ac:dyDescent="0.25">
      <c r="A48" s="46">
        <v>18</v>
      </c>
      <c r="B48" s="18" t="s">
        <v>43</v>
      </c>
      <c r="C48" s="19">
        <v>2.8999999999999998E-3</v>
      </c>
      <c r="D48" s="20">
        <v>2.3E-3</v>
      </c>
      <c r="E48" s="19">
        <v>6.0000000000000001E-3</v>
      </c>
      <c r="F48" s="21" t="s">
        <v>20</v>
      </c>
      <c r="G48" s="22" t="s">
        <v>20</v>
      </c>
      <c r="H48" s="23">
        <v>1E-4</v>
      </c>
      <c r="I48" s="19">
        <v>1.04E-2</v>
      </c>
      <c r="J48" s="22" t="s">
        <v>20</v>
      </c>
      <c r="K48" s="19">
        <v>1.8E-3</v>
      </c>
      <c r="L48" s="22"/>
      <c r="M48" s="22"/>
      <c r="N48" s="24" t="s">
        <v>40</v>
      </c>
      <c r="O48" s="17">
        <v>1000</v>
      </c>
      <c r="P48" s="25">
        <v>465</v>
      </c>
      <c r="Q48" s="26">
        <f t="shared" si="0"/>
        <v>465000</v>
      </c>
      <c r="R48" s="37">
        <f t="shared" si="1"/>
        <v>534.75</v>
      </c>
    </row>
    <row r="49" spans="1:18" ht="15" x14ac:dyDescent="0.25">
      <c r="A49" s="78"/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</row>
    <row r="50" spans="1:18" ht="15" x14ac:dyDescent="0.25">
      <c r="A50" s="80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</row>
    <row r="51" spans="1:18" ht="25.5" x14ac:dyDescent="0.25">
      <c r="A51" s="94">
        <v>19</v>
      </c>
      <c r="B51" s="96" t="s">
        <v>63</v>
      </c>
      <c r="C51" s="101">
        <v>3.3E-3</v>
      </c>
      <c r="D51" s="101">
        <v>9.1999999999999998E-3</v>
      </c>
      <c r="E51" s="101">
        <v>4.1999999999999997E-3</v>
      </c>
      <c r="F51" s="72"/>
      <c r="G51" s="102">
        <v>5.9999999999999995E-4</v>
      </c>
      <c r="H51" s="98"/>
      <c r="I51" s="101">
        <v>4.82E-2</v>
      </c>
      <c r="J51" s="102">
        <v>1.9E-3</v>
      </c>
      <c r="K51" s="102">
        <v>1.2699999999999999E-2</v>
      </c>
      <c r="L51" s="71"/>
      <c r="M51" s="101">
        <v>8.0999999999999996E-3</v>
      </c>
      <c r="N51" s="30" t="s">
        <v>27</v>
      </c>
      <c r="O51" s="31">
        <v>500</v>
      </c>
      <c r="P51" s="32">
        <v>1045</v>
      </c>
      <c r="Q51" s="27">
        <f t="shared" ref="Q51:Q61" si="5">SUM(O51*P51)</f>
        <v>522500</v>
      </c>
      <c r="R51" s="34">
        <f>P51+P51*15%</f>
        <v>1201.75</v>
      </c>
    </row>
    <row r="52" spans="1:18" ht="25.5" x14ac:dyDescent="0.25">
      <c r="A52" s="94"/>
      <c r="B52" s="96"/>
      <c r="C52" s="72"/>
      <c r="D52" s="72"/>
      <c r="E52" s="72"/>
      <c r="F52" s="72"/>
      <c r="G52" s="71"/>
      <c r="H52" s="98"/>
      <c r="I52" s="72"/>
      <c r="J52" s="71"/>
      <c r="K52" s="71"/>
      <c r="L52" s="71"/>
      <c r="M52" s="72"/>
      <c r="N52" s="2" t="s">
        <v>32</v>
      </c>
      <c r="O52" s="2">
        <v>500</v>
      </c>
      <c r="P52" s="3">
        <v>1045</v>
      </c>
      <c r="Q52" s="26">
        <f t="shared" si="5"/>
        <v>522500</v>
      </c>
      <c r="R52" s="34">
        <f t="shared" ref="R52:R54" si="6">P52+P52*15%</f>
        <v>1201.75</v>
      </c>
    </row>
    <row r="53" spans="1:18" ht="25.5" x14ac:dyDescent="0.25">
      <c r="A53" s="94"/>
      <c r="B53" s="96"/>
      <c r="C53" s="72"/>
      <c r="D53" s="72"/>
      <c r="E53" s="72"/>
      <c r="F53" s="72"/>
      <c r="G53" s="71"/>
      <c r="H53" s="98"/>
      <c r="I53" s="72"/>
      <c r="J53" s="71"/>
      <c r="K53" s="71"/>
      <c r="L53" s="71"/>
      <c r="M53" s="72"/>
      <c r="N53" s="2" t="s">
        <v>34</v>
      </c>
      <c r="O53" s="2">
        <v>500</v>
      </c>
      <c r="P53" s="3">
        <v>1045</v>
      </c>
      <c r="Q53" s="26">
        <f t="shared" si="5"/>
        <v>522500</v>
      </c>
      <c r="R53" s="34">
        <f t="shared" si="6"/>
        <v>1201.75</v>
      </c>
    </row>
    <row r="54" spans="1:18" ht="25.5" x14ac:dyDescent="0.25">
      <c r="A54" s="89"/>
      <c r="B54" s="97"/>
      <c r="C54" s="76"/>
      <c r="D54" s="76"/>
      <c r="E54" s="76"/>
      <c r="F54" s="76"/>
      <c r="G54" s="77"/>
      <c r="H54" s="92"/>
      <c r="I54" s="76"/>
      <c r="J54" s="77"/>
      <c r="K54" s="77"/>
      <c r="L54" s="77"/>
      <c r="M54" s="76"/>
      <c r="N54" s="11" t="s">
        <v>36</v>
      </c>
      <c r="O54" s="11">
        <v>500</v>
      </c>
      <c r="P54" s="12">
        <v>1045</v>
      </c>
      <c r="Q54" s="26">
        <f t="shared" si="5"/>
        <v>522500</v>
      </c>
      <c r="R54" s="34">
        <f t="shared" si="6"/>
        <v>1201.75</v>
      </c>
    </row>
    <row r="55" spans="1:18" ht="15" x14ac:dyDescent="0.25">
      <c r="A55" s="78"/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</row>
    <row r="56" spans="1:18" ht="15" x14ac:dyDescent="0.25">
      <c r="A56" s="82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</row>
    <row r="57" spans="1:18" ht="15" x14ac:dyDescent="0.25">
      <c r="A57" s="80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</row>
    <row r="58" spans="1:18" ht="25.5" x14ac:dyDescent="0.25">
      <c r="A58" s="93">
        <v>20</v>
      </c>
      <c r="B58" s="95" t="s">
        <v>64</v>
      </c>
      <c r="C58" s="61">
        <v>2.1999999999999999E-2</v>
      </c>
      <c r="D58" s="61">
        <v>3.5000000000000001E-3</v>
      </c>
      <c r="E58" s="61">
        <v>2.2000000000000001E-3</v>
      </c>
      <c r="F58" s="61">
        <v>2.0000000000000001E-4</v>
      </c>
      <c r="G58" s="66">
        <v>5.0000000000000001E-4</v>
      </c>
      <c r="H58" s="100">
        <v>2.9999999999999997E-4</v>
      </c>
      <c r="I58" s="61">
        <v>0.1236</v>
      </c>
      <c r="J58" s="66">
        <v>1.1000000000000001E-3</v>
      </c>
      <c r="K58" s="66">
        <v>4.4999999999999997E-3</v>
      </c>
      <c r="L58" s="70"/>
      <c r="M58" s="65"/>
      <c r="N58" s="13" t="s">
        <v>34</v>
      </c>
      <c r="O58" s="14">
        <v>500</v>
      </c>
      <c r="P58" s="15">
        <v>655</v>
      </c>
      <c r="Q58" s="26">
        <f t="shared" si="5"/>
        <v>327500</v>
      </c>
      <c r="R58" s="33">
        <f>P58+P58*15%</f>
        <v>753.25</v>
      </c>
    </row>
    <row r="59" spans="1:18" ht="25.5" x14ac:dyDescent="0.25">
      <c r="A59" s="94"/>
      <c r="B59" s="96"/>
      <c r="C59" s="72"/>
      <c r="D59" s="72"/>
      <c r="E59" s="72"/>
      <c r="F59" s="72"/>
      <c r="G59" s="71"/>
      <c r="H59" s="98"/>
      <c r="I59" s="72"/>
      <c r="J59" s="71"/>
      <c r="K59" s="71"/>
      <c r="L59" s="71"/>
      <c r="M59" s="72"/>
      <c r="N59" s="2" t="s">
        <v>36</v>
      </c>
      <c r="O59" s="2">
        <v>500</v>
      </c>
      <c r="P59" s="3">
        <v>655</v>
      </c>
      <c r="Q59" s="26">
        <f t="shared" si="5"/>
        <v>327500</v>
      </c>
      <c r="R59" s="33">
        <f t="shared" ref="R59:R77" si="7">P59+P59*15%</f>
        <v>753.25</v>
      </c>
    </row>
    <row r="60" spans="1:18" ht="38.25" x14ac:dyDescent="0.25">
      <c r="A60" s="94"/>
      <c r="B60" s="96"/>
      <c r="C60" s="72"/>
      <c r="D60" s="72"/>
      <c r="E60" s="72"/>
      <c r="F60" s="72"/>
      <c r="G60" s="71"/>
      <c r="H60" s="98"/>
      <c r="I60" s="72"/>
      <c r="J60" s="71"/>
      <c r="K60" s="71"/>
      <c r="L60" s="71"/>
      <c r="M60" s="72"/>
      <c r="N60" s="2" t="s">
        <v>45</v>
      </c>
      <c r="O60" s="2">
        <v>500</v>
      </c>
      <c r="P60" s="3">
        <v>655</v>
      </c>
      <c r="Q60" s="26">
        <f t="shared" si="5"/>
        <v>327500</v>
      </c>
      <c r="R60" s="33">
        <f t="shared" si="7"/>
        <v>753.25</v>
      </c>
    </row>
    <row r="61" spans="1:18" ht="38.25" x14ac:dyDescent="0.25">
      <c r="A61" s="89"/>
      <c r="B61" s="97"/>
      <c r="C61" s="76"/>
      <c r="D61" s="76"/>
      <c r="E61" s="76"/>
      <c r="F61" s="76"/>
      <c r="G61" s="77"/>
      <c r="H61" s="92"/>
      <c r="I61" s="76"/>
      <c r="J61" s="77"/>
      <c r="K61" s="77"/>
      <c r="L61" s="77"/>
      <c r="M61" s="76"/>
      <c r="N61" s="11" t="s">
        <v>40</v>
      </c>
      <c r="O61" s="11">
        <v>500</v>
      </c>
      <c r="P61" s="12">
        <v>655</v>
      </c>
      <c r="Q61" s="26">
        <f t="shared" si="5"/>
        <v>327500</v>
      </c>
      <c r="R61" s="33">
        <f t="shared" si="7"/>
        <v>753.25</v>
      </c>
    </row>
    <row r="62" spans="1:18" ht="25.5" x14ac:dyDescent="0.25">
      <c r="A62" s="93">
        <v>21</v>
      </c>
      <c r="B62" s="95" t="s">
        <v>44</v>
      </c>
      <c r="C62" s="61">
        <v>7.4999999999999997E-3</v>
      </c>
      <c r="D62" s="66">
        <v>2.8E-3</v>
      </c>
      <c r="E62" s="61">
        <v>1.04E-2</v>
      </c>
      <c r="F62" s="66">
        <v>2.0000000000000001E-4</v>
      </c>
      <c r="G62" s="70"/>
      <c r="H62" s="66">
        <v>5.0000000000000001E-4</v>
      </c>
      <c r="I62" s="61">
        <v>5.1000000000000004E-3</v>
      </c>
      <c r="J62" s="70"/>
      <c r="K62" s="70"/>
      <c r="L62" s="61">
        <v>8.8999999999999999E-3</v>
      </c>
      <c r="M62" s="65"/>
      <c r="N62" s="13" t="s">
        <v>34</v>
      </c>
      <c r="O62" s="14">
        <v>500</v>
      </c>
      <c r="P62" s="15">
        <v>765</v>
      </c>
      <c r="Q62" s="26">
        <f t="shared" si="0"/>
        <v>382500</v>
      </c>
      <c r="R62" s="33">
        <f t="shared" si="7"/>
        <v>879.75</v>
      </c>
    </row>
    <row r="63" spans="1:18" ht="25.5" x14ac:dyDescent="0.25">
      <c r="A63" s="94"/>
      <c r="B63" s="96"/>
      <c r="C63" s="72"/>
      <c r="D63" s="71"/>
      <c r="E63" s="72"/>
      <c r="F63" s="71"/>
      <c r="G63" s="71"/>
      <c r="H63" s="71"/>
      <c r="I63" s="72"/>
      <c r="J63" s="71"/>
      <c r="K63" s="71"/>
      <c r="L63" s="72"/>
      <c r="M63" s="72"/>
      <c r="N63" s="2" t="s">
        <v>36</v>
      </c>
      <c r="O63" s="2">
        <v>500</v>
      </c>
      <c r="P63" s="3">
        <v>765</v>
      </c>
      <c r="Q63" s="26">
        <f t="shared" si="0"/>
        <v>382500</v>
      </c>
      <c r="R63" s="33">
        <f t="shared" si="7"/>
        <v>879.75</v>
      </c>
    </row>
    <row r="64" spans="1:18" ht="38.25" x14ac:dyDescent="0.25">
      <c r="A64" s="94"/>
      <c r="B64" s="96"/>
      <c r="C64" s="72"/>
      <c r="D64" s="71"/>
      <c r="E64" s="72"/>
      <c r="F64" s="71"/>
      <c r="G64" s="71"/>
      <c r="H64" s="71"/>
      <c r="I64" s="72"/>
      <c r="J64" s="71"/>
      <c r="K64" s="71"/>
      <c r="L64" s="72"/>
      <c r="M64" s="72"/>
      <c r="N64" s="2" t="s">
        <v>45</v>
      </c>
      <c r="O64" s="2">
        <v>500</v>
      </c>
      <c r="P64" s="3">
        <v>765</v>
      </c>
      <c r="Q64" s="26">
        <f t="shared" si="0"/>
        <v>382500</v>
      </c>
      <c r="R64" s="33">
        <f t="shared" si="7"/>
        <v>879.75</v>
      </c>
    </row>
    <row r="65" spans="1:18" ht="38.25" x14ac:dyDescent="0.25">
      <c r="A65" s="89"/>
      <c r="B65" s="97"/>
      <c r="C65" s="76"/>
      <c r="D65" s="77"/>
      <c r="E65" s="76"/>
      <c r="F65" s="77"/>
      <c r="G65" s="77"/>
      <c r="H65" s="77"/>
      <c r="I65" s="76"/>
      <c r="J65" s="77"/>
      <c r="K65" s="77"/>
      <c r="L65" s="76"/>
      <c r="M65" s="76"/>
      <c r="N65" s="11" t="s">
        <v>40</v>
      </c>
      <c r="O65" s="11">
        <v>500</v>
      </c>
      <c r="P65" s="12">
        <v>765</v>
      </c>
      <c r="Q65" s="26">
        <f t="shared" si="0"/>
        <v>382500</v>
      </c>
      <c r="R65" s="33">
        <f t="shared" si="7"/>
        <v>879.75</v>
      </c>
    </row>
    <row r="66" spans="1:18" ht="25.5" x14ac:dyDescent="0.25">
      <c r="A66" s="93">
        <v>22</v>
      </c>
      <c r="B66" s="95" t="s">
        <v>46</v>
      </c>
      <c r="C66" s="61">
        <v>3.7000000000000002E-3</v>
      </c>
      <c r="D66" s="66">
        <v>9.1999999999999998E-3</v>
      </c>
      <c r="E66" s="61">
        <v>3.5000000000000001E-3</v>
      </c>
      <c r="F66" s="70"/>
      <c r="G66" s="66">
        <v>5.9999999999999995E-4</v>
      </c>
      <c r="H66" s="70"/>
      <c r="I66" s="61">
        <v>4.7800000000000002E-2</v>
      </c>
      <c r="J66" s="66">
        <v>8.0000000000000004E-4</v>
      </c>
      <c r="K66" s="66">
        <v>1.23E-2</v>
      </c>
      <c r="L66" s="70"/>
      <c r="M66" s="66">
        <v>8.3999999999999995E-3</v>
      </c>
      <c r="N66" s="13" t="s">
        <v>34</v>
      </c>
      <c r="O66" s="14">
        <v>500</v>
      </c>
      <c r="P66" s="15">
        <v>1085</v>
      </c>
      <c r="Q66" s="26">
        <f t="shared" si="0"/>
        <v>542500</v>
      </c>
      <c r="R66" s="33">
        <f t="shared" si="7"/>
        <v>1247.75</v>
      </c>
    </row>
    <row r="67" spans="1:18" ht="25.5" x14ac:dyDescent="0.25">
      <c r="A67" s="94"/>
      <c r="B67" s="96"/>
      <c r="C67" s="72"/>
      <c r="D67" s="71"/>
      <c r="E67" s="72"/>
      <c r="F67" s="71"/>
      <c r="G67" s="71"/>
      <c r="H67" s="71"/>
      <c r="I67" s="72"/>
      <c r="J67" s="71"/>
      <c r="K67" s="71"/>
      <c r="L67" s="71"/>
      <c r="M67" s="71"/>
      <c r="N67" s="2" t="s">
        <v>36</v>
      </c>
      <c r="O67" s="2">
        <v>500</v>
      </c>
      <c r="P67" s="3">
        <v>1085</v>
      </c>
      <c r="Q67" s="26">
        <f t="shared" si="0"/>
        <v>542500</v>
      </c>
      <c r="R67" s="33">
        <f t="shared" si="7"/>
        <v>1247.75</v>
      </c>
    </row>
    <row r="68" spans="1:18" ht="38.25" x14ac:dyDescent="0.25">
      <c r="A68" s="94"/>
      <c r="B68" s="96"/>
      <c r="C68" s="72"/>
      <c r="D68" s="71"/>
      <c r="E68" s="72"/>
      <c r="F68" s="71"/>
      <c r="G68" s="71"/>
      <c r="H68" s="71"/>
      <c r="I68" s="72"/>
      <c r="J68" s="71"/>
      <c r="K68" s="71"/>
      <c r="L68" s="71"/>
      <c r="M68" s="71"/>
      <c r="N68" s="2" t="s">
        <v>45</v>
      </c>
      <c r="O68" s="2">
        <v>500</v>
      </c>
      <c r="P68" s="3">
        <v>1085</v>
      </c>
      <c r="Q68" s="26">
        <f t="shared" si="0"/>
        <v>542500</v>
      </c>
      <c r="R68" s="33">
        <f t="shared" si="7"/>
        <v>1247.75</v>
      </c>
    </row>
    <row r="69" spans="1:18" ht="38.25" x14ac:dyDescent="0.25">
      <c r="A69" s="56"/>
      <c r="B69" s="88"/>
      <c r="C69" s="60"/>
      <c r="D69" s="67"/>
      <c r="E69" s="60"/>
      <c r="F69" s="67"/>
      <c r="G69" s="67"/>
      <c r="H69" s="67"/>
      <c r="I69" s="60"/>
      <c r="J69" s="67"/>
      <c r="K69" s="67"/>
      <c r="L69" s="67"/>
      <c r="M69" s="67"/>
      <c r="N69" s="2" t="s">
        <v>40</v>
      </c>
      <c r="O69" s="2">
        <v>500</v>
      </c>
      <c r="P69" s="3">
        <v>1085</v>
      </c>
      <c r="Q69" s="26">
        <f t="shared" si="0"/>
        <v>542500</v>
      </c>
      <c r="R69" s="33">
        <f t="shared" si="7"/>
        <v>1247.75</v>
      </c>
    </row>
    <row r="70" spans="1:18" ht="25.5" x14ac:dyDescent="0.25">
      <c r="A70" s="55">
        <v>23</v>
      </c>
      <c r="B70" s="57" t="s">
        <v>47</v>
      </c>
      <c r="C70" s="59">
        <v>3.5000000000000001E-3</v>
      </c>
      <c r="D70" s="59">
        <v>2.0999999999999999E-3</v>
      </c>
      <c r="E70" s="59">
        <v>5.7999999999999996E-3</v>
      </c>
      <c r="F70" s="74" t="s">
        <v>20</v>
      </c>
      <c r="G70" s="73">
        <v>1E-4</v>
      </c>
      <c r="H70" s="73">
        <v>2.0000000000000001E-4</v>
      </c>
      <c r="I70" s="59">
        <v>9.7000000000000003E-3</v>
      </c>
      <c r="J70" s="73">
        <v>2.0000000000000001E-4</v>
      </c>
      <c r="K70" s="59">
        <v>1.6000000000000001E-3</v>
      </c>
      <c r="L70" s="74"/>
      <c r="M70" s="74"/>
      <c r="N70" s="1" t="s">
        <v>34</v>
      </c>
      <c r="O70" s="2">
        <v>500</v>
      </c>
      <c r="P70" s="3">
        <v>380</v>
      </c>
      <c r="Q70" s="26">
        <f t="shared" si="0"/>
        <v>190000</v>
      </c>
      <c r="R70" s="33">
        <f t="shared" si="7"/>
        <v>437</v>
      </c>
    </row>
    <row r="71" spans="1:18" ht="25.5" x14ac:dyDescent="0.25">
      <c r="A71" s="94"/>
      <c r="B71" s="96"/>
      <c r="C71" s="72"/>
      <c r="D71" s="72"/>
      <c r="E71" s="72"/>
      <c r="F71" s="71"/>
      <c r="G71" s="71"/>
      <c r="H71" s="71"/>
      <c r="I71" s="72"/>
      <c r="J71" s="71"/>
      <c r="K71" s="72"/>
      <c r="L71" s="71"/>
      <c r="M71" s="71"/>
      <c r="N71" s="2" t="s">
        <v>36</v>
      </c>
      <c r="O71" s="2">
        <v>500</v>
      </c>
      <c r="P71" s="3">
        <v>380</v>
      </c>
      <c r="Q71" s="26">
        <f t="shared" si="0"/>
        <v>190000</v>
      </c>
      <c r="R71" s="33">
        <f t="shared" si="7"/>
        <v>437</v>
      </c>
    </row>
    <row r="72" spans="1:18" ht="38.25" x14ac:dyDescent="0.25">
      <c r="A72" s="94"/>
      <c r="B72" s="96"/>
      <c r="C72" s="72"/>
      <c r="D72" s="72"/>
      <c r="E72" s="72"/>
      <c r="F72" s="71"/>
      <c r="G72" s="71"/>
      <c r="H72" s="71"/>
      <c r="I72" s="72"/>
      <c r="J72" s="71"/>
      <c r="K72" s="72"/>
      <c r="L72" s="71"/>
      <c r="M72" s="71"/>
      <c r="N72" s="2" t="s">
        <v>45</v>
      </c>
      <c r="O72" s="2">
        <v>500</v>
      </c>
      <c r="P72" s="3">
        <v>380</v>
      </c>
      <c r="Q72" s="26">
        <f t="shared" si="0"/>
        <v>190000</v>
      </c>
      <c r="R72" s="33">
        <f t="shared" si="7"/>
        <v>437</v>
      </c>
    </row>
    <row r="73" spans="1:18" ht="38.25" x14ac:dyDescent="0.25">
      <c r="A73" s="56"/>
      <c r="B73" s="88"/>
      <c r="C73" s="60"/>
      <c r="D73" s="60"/>
      <c r="E73" s="60"/>
      <c r="F73" s="67"/>
      <c r="G73" s="67"/>
      <c r="H73" s="67"/>
      <c r="I73" s="60"/>
      <c r="J73" s="67"/>
      <c r="K73" s="60"/>
      <c r="L73" s="67"/>
      <c r="M73" s="67"/>
      <c r="N73" s="2" t="s">
        <v>40</v>
      </c>
      <c r="O73" s="2">
        <v>500</v>
      </c>
      <c r="P73" s="3">
        <v>380</v>
      </c>
      <c r="Q73" s="26">
        <f t="shared" si="0"/>
        <v>190000</v>
      </c>
      <c r="R73" s="33">
        <f t="shared" si="7"/>
        <v>437</v>
      </c>
    </row>
    <row r="74" spans="1:18" ht="25.5" x14ac:dyDescent="0.25">
      <c r="A74" s="55">
        <v>24</v>
      </c>
      <c r="B74" s="57" t="s">
        <v>65</v>
      </c>
      <c r="C74" s="59">
        <v>8.3000000000000001E-3</v>
      </c>
      <c r="D74" s="59">
        <v>2.8999999999999998E-3</v>
      </c>
      <c r="E74" s="59">
        <v>2.8E-3</v>
      </c>
      <c r="F74" s="75" t="s">
        <v>20</v>
      </c>
      <c r="G74" s="74"/>
      <c r="H74" s="91">
        <v>2.9999999999999997E-4</v>
      </c>
      <c r="I74" s="59">
        <v>3.8699999999999998E-2</v>
      </c>
      <c r="J74" s="91"/>
      <c r="K74" s="59">
        <v>4.7600000000000003E-2</v>
      </c>
      <c r="L74" s="59">
        <v>5.7700000000000001E-2</v>
      </c>
      <c r="M74" s="74"/>
      <c r="N74" s="1" t="s">
        <v>34</v>
      </c>
      <c r="O74" s="2">
        <v>500</v>
      </c>
      <c r="P74" s="3">
        <v>3925</v>
      </c>
      <c r="Q74" s="26">
        <f t="shared" si="0"/>
        <v>1962500</v>
      </c>
      <c r="R74" s="33">
        <f t="shared" si="7"/>
        <v>4513.75</v>
      </c>
    </row>
    <row r="75" spans="1:18" ht="25.5" x14ac:dyDescent="0.25">
      <c r="A75" s="94"/>
      <c r="B75" s="96"/>
      <c r="C75" s="72"/>
      <c r="D75" s="72"/>
      <c r="E75" s="72"/>
      <c r="F75" s="72"/>
      <c r="G75" s="71"/>
      <c r="H75" s="98"/>
      <c r="I75" s="72"/>
      <c r="J75" s="98"/>
      <c r="K75" s="72"/>
      <c r="L75" s="72"/>
      <c r="M75" s="71"/>
      <c r="N75" s="2" t="s">
        <v>36</v>
      </c>
      <c r="O75" s="2">
        <v>500</v>
      </c>
      <c r="P75" s="3">
        <v>3925</v>
      </c>
      <c r="Q75" s="26">
        <f t="shared" si="0"/>
        <v>1962500</v>
      </c>
      <c r="R75" s="33">
        <f t="shared" si="7"/>
        <v>4513.75</v>
      </c>
    </row>
    <row r="76" spans="1:18" ht="38.25" x14ac:dyDescent="0.25">
      <c r="A76" s="94"/>
      <c r="B76" s="96"/>
      <c r="C76" s="72"/>
      <c r="D76" s="72"/>
      <c r="E76" s="72"/>
      <c r="F76" s="72"/>
      <c r="G76" s="71"/>
      <c r="H76" s="98"/>
      <c r="I76" s="72"/>
      <c r="J76" s="98"/>
      <c r="K76" s="72"/>
      <c r="L76" s="72"/>
      <c r="M76" s="71"/>
      <c r="N76" s="2" t="s">
        <v>45</v>
      </c>
      <c r="O76" s="2">
        <v>500</v>
      </c>
      <c r="P76" s="3">
        <v>3925</v>
      </c>
      <c r="Q76" s="26">
        <f t="shared" si="0"/>
        <v>1962500</v>
      </c>
      <c r="R76" s="33">
        <f t="shared" si="7"/>
        <v>4513.75</v>
      </c>
    </row>
    <row r="77" spans="1:18" ht="38.25" x14ac:dyDescent="0.25">
      <c r="A77" s="89"/>
      <c r="B77" s="97"/>
      <c r="C77" s="76"/>
      <c r="D77" s="76"/>
      <c r="E77" s="76"/>
      <c r="F77" s="76"/>
      <c r="G77" s="77"/>
      <c r="H77" s="92"/>
      <c r="I77" s="76"/>
      <c r="J77" s="92"/>
      <c r="K77" s="76"/>
      <c r="L77" s="76"/>
      <c r="M77" s="77"/>
      <c r="N77" s="11" t="s">
        <v>40</v>
      </c>
      <c r="O77" s="11">
        <v>500</v>
      </c>
      <c r="P77" s="12">
        <v>3925</v>
      </c>
      <c r="Q77" s="26">
        <f t="shared" si="0"/>
        <v>1962500</v>
      </c>
      <c r="R77" s="33">
        <f t="shared" si="7"/>
        <v>4513.75</v>
      </c>
    </row>
  </sheetData>
  <mergeCells count="292">
    <mergeCell ref="K12:K14"/>
    <mergeCell ref="L12:L14"/>
    <mergeCell ref="M12:M14"/>
    <mergeCell ref="L9:L11"/>
    <mergeCell ref="M9:M11"/>
    <mergeCell ref="A12:A14"/>
    <mergeCell ref="B12:B14"/>
    <mergeCell ref="C12:C14"/>
    <mergeCell ref="D12:D14"/>
    <mergeCell ref="E12:E14"/>
    <mergeCell ref="F12:F14"/>
    <mergeCell ref="G12:G14"/>
    <mergeCell ref="H12:H14"/>
    <mergeCell ref="F9:F11"/>
    <mergeCell ref="G9:G11"/>
    <mergeCell ref="H9:H11"/>
    <mergeCell ref="I9:I11"/>
    <mergeCell ref="J9:J11"/>
    <mergeCell ref="K9:K11"/>
    <mergeCell ref="I74:I77"/>
    <mergeCell ref="J74:J77"/>
    <mergeCell ref="K74:K77"/>
    <mergeCell ref="L74:L77"/>
    <mergeCell ref="M74:M77"/>
    <mergeCell ref="A9:A11"/>
    <mergeCell ref="B9:B11"/>
    <mergeCell ref="C9:C11"/>
    <mergeCell ref="D9:D11"/>
    <mergeCell ref="E9:E11"/>
    <mergeCell ref="L58:L61"/>
    <mergeCell ref="M58:M61"/>
    <mergeCell ref="A74:A77"/>
    <mergeCell ref="B74:B77"/>
    <mergeCell ref="C74:C77"/>
    <mergeCell ref="D74:D77"/>
    <mergeCell ref="E74:E77"/>
    <mergeCell ref="F74:F77"/>
    <mergeCell ref="G74:G77"/>
    <mergeCell ref="H74:H77"/>
    <mergeCell ref="F58:F61"/>
    <mergeCell ref="G58:G61"/>
    <mergeCell ref="H58:H61"/>
    <mergeCell ref="I58:I61"/>
    <mergeCell ref="J58:J61"/>
    <mergeCell ref="K58:K61"/>
    <mergeCell ref="I51:I54"/>
    <mergeCell ref="J51:J54"/>
    <mergeCell ref="K51:K54"/>
    <mergeCell ref="L51:L54"/>
    <mergeCell ref="M51:M54"/>
    <mergeCell ref="A58:A61"/>
    <mergeCell ref="B58:B61"/>
    <mergeCell ref="C58:C61"/>
    <mergeCell ref="D58:D61"/>
    <mergeCell ref="E58:E61"/>
    <mergeCell ref="A51:A54"/>
    <mergeCell ref="B51:B54"/>
    <mergeCell ref="C51:C54"/>
    <mergeCell ref="D51:D54"/>
    <mergeCell ref="E51:E54"/>
    <mergeCell ref="F51:F54"/>
    <mergeCell ref="G51:G54"/>
    <mergeCell ref="H51:H54"/>
    <mergeCell ref="K37:K40"/>
    <mergeCell ref="I41:I44"/>
    <mergeCell ref="J41:J44"/>
    <mergeCell ref="K41:K44"/>
    <mergeCell ref="L41:L44"/>
    <mergeCell ref="F37:F40"/>
    <mergeCell ref="G37:G40"/>
    <mergeCell ref="H37:H40"/>
    <mergeCell ref="I37:I40"/>
    <mergeCell ref="D41:D44"/>
    <mergeCell ref="E41:E44"/>
    <mergeCell ref="F41:F44"/>
    <mergeCell ref="G41:G44"/>
    <mergeCell ref="H41:H44"/>
    <mergeCell ref="F45:F46"/>
    <mergeCell ref="G45:G46"/>
    <mergeCell ref="H45:H46"/>
    <mergeCell ref="J37:J40"/>
    <mergeCell ref="A45:A46"/>
    <mergeCell ref="B45:B46"/>
    <mergeCell ref="C45:C46"/>
    <mergeCell ref="D45:D46"/>
    <mergeCell ref="E45:E46"/>
    <mergeCell ref="L45:L46"/>
    <mergeCell ref="M45:M46"/>
    <mergeCell ref="I45:I46"/>
    <mergeCell ref="J45:J46"/>
    <mergeCell ref="K45:K46"/>
    <mergeCell ref="K24:K25"/>
    <mergeCell ref="L24:L25"/>
    <mergeCell ref="M24:M25"/>
    <mergeCell ref="A37:A40"/>
    <mergeCell ref="B37:B40"/>
    <mergeCell ref="C37:C40"/>
    <mergeCell ref="D37:D40"/>
    <mergeCell ref="E37:E40"/>
    <mergeCell ref="K33:K36"/>
    <mergeCell ref="L33:L36"/>
    <mergeCell ref="M33:M36"/>
    <mergeCell ref="A33:A36"/>
    <mergeCell ref="B33:B36"/>
    <mergeCell ref="C33:C36"/>
    <mergeCell ref="D33:D36"/>
    <mergeCell ref="E33:E36"/>
    <mergeCell ref="F33:F36"/>
    <mergeCell ref="G29:G32"/>
    <mergeCell ref="H29:H32"/>
    <mergeCell ref="I29:I32"/>
    <mergeCell ref="J29:J32"/>
    <mergeCell ref="K29:K32"/>
    <mergeCell ref="L37:L40"/>
    <mergeCell ref="M37:M40"/>
    <mergeCell ref="A24:A25"/>
    <mergeCell ref="B24:B25"/>
    <mergeCell ref="C24:C25"/>
    <mergeCell ref="D24:D25"/>
    <mergeCell ref="E24:E25"/>
    <mergeCell ref="F24:F25"/>
    <mergeCell ref="G24:G25"/>
    <mergeCell ref="H24:H25"/>
    <mergeCell ref="F21:F23"/>
    <mergeCell ref="G21:G23"/>
    <mergeCell ref="H21:H23"/>
    <mergeCell ref="K19:K20"/>
    <mergeCell ref="L19:L20"/>
    <mergeCell ref="M19:M20"/>
    <mergeCell ref="A21:A23"/>
    <mergeCell ref="B21:B23"/>
    <mergeCell ref="C21:C23"/>
    <mergeCell ref="D21:D23"/>
    <mergeCell ref="E21:E23"/>
    <mergeCell ref="L21:L23"/>
    <mergeCell ref="M21:M23"/>
    <mergeCell ref="I21:I23"/>
    <mergeCell ref="J21:J23"/>
    <mergeCell ref="K21:K23"/>
    <mergeCell ref="A19:A20"/>
    <mergeCell ref="B19:B20"/>
    <mergeCell ref="C19:C20"/>
    <mergeCell ref="D19:D20"/>
    <mergeCell ref="E19:E20"/>
    <mergeCell ref="F19:F20"/>
    <mergeCell ref="G19:G20"/>
    <mergeCell ref="H19:H20"/>
    <mergeCell ref="G70:G73"/>
    <mergeCell ref="H70:H73"/>
    <mergeCell ref="I70:I73"/>
    <mergeCell ref="J70:J73"/>
    <mergeCell ref="K70:K73"/>
    <mergeCell ref="L70:L73"/>
    <mergeCell ref="J66:J69"/>
    <mergeCell ref="K66:K69"/>
    <mergeCell ref="L66:L69"/>
    <mergeCell ref="M66:M69"/>
    <mergeCell ref="A70:A73"/>
    <mergeCell ref="B70:B73"/>
    <mergeCell ref="C70:C73"/>
    <mergeCell ref="D70:D73"/>
    <mergeCell ref="I19:I20"/>
    <mergeCell ref="F26:F28"/>
    <mergeCell ref="E70:E73"/>
    <mergeCell ref="F70:F73"/>
    <mergeCell ref="M62:M65"/>
    <mergeCell ref="A66:A69"/>
    <mergeCell ref="B66:B69"/>
    <mergeCell ref="C66:C69"/>
    <mergeCell ref="D66:D69"/>
    <mergeCell ref="E66:E69"/>
    <mergeCell ref="F66:F69"/>
    <mergeCell ref="G66:G69"/>
    <mergeCell ref="H66:H69"/>
    <mergeCell ref="I66:I69"/>
    <mergeCell ref="A62:A65"/>
    <mergeCell ref="B62:B65"/>
    <mergeCell ref="C62:C65"/>
    <mergeCell ref="D62:D65"/>
    <mergeCell ref="E62:E65"/>
    <mergeCell ref="F62:F65"/>
    <mergeCell ref="G62:G65"/>
    <mergeCell ref="M70:M73"/>
    <mergeCell ref="A41:A44"/>
    <mergeCell ref="B41:B44"/>
    <mergeCell ref="C41:C44"/>
    <mergeCell ref="K17:K18"/>
    <mergeCell ref="L17:L18"/>
    <mergeCell ref="M17:M18"/>
    <mergeCell ref="K15:K16"/>
    <mergeCell ref="L15:L16"/>
    <mergeCell ref="M15:M16"/>
    <mergeCell ref="L29:L32"/>
    <mergeCell ref="A29:A32"/>
    <mergeCell ref="B29:B32"/>
    <mergeCell ref="C29:C32"/>
    <mergeCell ref="D29:D32"/>
    <mergeCell ref="E29:E32"/>
    <mergeCell ref="F29:F32"/>
    <mergeCell ref="G26:G28"/>
    <mergeCell ref="H26:H28"/>
    <mergeCell ref="I26:I28"/>
    <mergeCell ref="J26:J28"/>
    <mergeCell ref="K26:K28"/>
    <mergeCell ref="L26:L28"/>
    <mergeCell ref="A26:A28"/>
    <mergeCell ref="B26:B28"/>
    <mergeCell ref="C26:C28"/>
    <mergeCell ref="D26:D28"/>
    <mergeCell ref="E26:E28"/>
    <mergeCell ref="A17:A18"/>
    <mergeCell ref="B17:B18"/>
    <mergeCell ref="C17:C18"/>
    <mergeCell ref="D17:D18"/>
    <mergeCell ref="E17:E18"/>
    <mergeCell ref="F17:F18"/>
    <mergeCell ref="G17:G18"/>
    <mergeCell ref="A15:A16"/>
    <mergeCell ref="B15:B16"/>
    <mergeCell ref="C15:C16"/>
    <mergeCell ref="D15:D16"/>
    <mergeCell ref="E15:E16"/>
    <mergeCell ref="F15:F16"/>
    <mergeCell ref="H62:H65"/>
    <mergeCell ref="I62:I65"/>
    <mergeCell ref="J62:J65"/>
    <mergeCell ref="K62:K65"/>
    <mergeCell ref="L2:L3"/>
    <mergeCell ref="A49:R50"/>
    <mergeCell ref="A55:R57"/>
    <mergeCell ref="R2:R3"/>
    <mergeCell ref="G6:G7"/>
    <mergeCell ref="H6:H7"/>
    <mergeCell ref="I6:I7"/>
    <mergeCell ref="J6:J7"/>
    <mergeCell ref="K6:K7"/>
    <mergeCell ref="L6:L7"/>
    <mergeCell ref="A6:A7"/>
    <mergeCell ref="B6:B7"/>
    <mergeCell ref="C6:C7"/>
    <mergeCell ref="D6:D7"/>
    <mergeCell ref="E6:E7"/>
    <mergeCell ref="F6:F7"/>
    <mergeCell ref="L4:L5"/>
    <mergeCell ref="M2:M3"/>
    <mergeCell ref="N2:N3"/>
    <mergeCell ref="O2:O3"/>
    <mergeCell ref="M4:M5"/>
    <mergeCell ref="M6:M7"/>
    <mergeCell ref="M26:M28"/>
    <mergeCell ref="M29:M32"/>
    <mergeCell ref="L62:L65"/>
    <mergeCell ref="M41:M44"/>
    <mergeCell ref="H2:H3"/>
    <mergeCell ref="G33:G36"/>
    <mergeCell ref="H33:H36"/>
    <mergeCell ref="I33:I36"/>
    <mergeCell ref="J33:J36"/>
    <mergeCell ref="G15:G16"/>
    <mergeCell ref="H15:H16"/>
    <mergeCell ref="I15:I16"/>
    <mergeCell ref="J15:J16"/>
    <mergeCell ref="H17:H18"/>
    <mergeCell ref="I17:I18"/>
    <mergeCell ref="J17:J18"/>
    <mergeCell ref="J19:J20"/>
    <mergeCell ref="I24:I25"/>
    <mergeCell ref="J24:J25"/>
    <mergeCell ref="I12:I14"/>
    <mergeCell ref="J12:J14"/>
    <mergeCell ref="A1:R1"/>
    <mergeCell ref="A4:A5"/>
    <mergeCell ref="B4:B5"/>
    <mergeCell ref="C4:C5"/>
    <mergeCell ref="D4:D5"/>
    <mergeCell ref="E4:E5"/>
    <mergeCell ref="A2:A3"/>
    <mergeCell ref="B2:B3"/>
    <mergeCell ref="C2:C3"/>
    <mergeCell ref="D2:D3"/>
    <mergeCell ref="E2:E3"/>
    <mergeCell ref="F4:F5"/>
    <mergeCell ref="G4:G5"/>
    <mergeCell ref="H4:H5"/>
    <mergeCell ref="I4:I5"/>
    <mergeCell ref="J4:J5"/>
    <mergeCell ref="K4:K5"/>
    <mergeCell ref="I2:I3"/>
    <mergeCell ref="J2:J3"/>
    <mergeCell ref="K2:K3"/>
    <mergeCell ref="F2:F3"/>
    <mergeCell ref="G2:G3"/>
  </mergeCells>
  <pageMargins left="0.25" right="0.25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"/>
  <sheetViews>
    <sheetView tabSelected="1" zoomScale="70" zoomScaleNormal="70" workbookViewId="0">
      <selection activeCell="B2" sqref="B2:B3"/>
    </sheetView>
  </sheetViews>
  <sheetFormatPr defaultRowHeight="15" x14ac:dyDescent="0.25"/>
  <cols>
    <col min="3" max="5" width="9.28515625" bestFit="1" customWidth="1"/>
    <col min="7" max="9" width="9.28515625" bestFit="1" customWidth="1"/>
    <col min="15" max="16" width="9.28515625" bestFit="1" customWidth="1"/>
    <col min="17" max="17" width="9.85546875" bestFit="1" customWidth="1"/>
    <col min="18" max="18" width="9.28515625" bestFit="1" customWidth="1"/>
  </cols>
  <sheetData>
    <row r="1" spans="1:21" ht="48.75" customHeight="1" x14ac:dyDescent="0.25">
      <c r="A1" s="107" t="s">
        <v>28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U1" s="41"/>
    </row>
    <row r="2" spans="1:21" s="29" customFormat="1" ht="22.5" customHeight="1" x14ac:dyDescent="0.25">
      <c r="A2" s="105" t="s">
        <v>0</v>
      </c>
      <c r="B2" s="86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3" t="s">
        <v>8</v>
      </c>
      <c r="J2" s="103" t="s">
        <v>9</v>
      </c>
      <c r="K2" s="103" t="s">
        <v>10</v>
      </c>
      <c r="L2" s="103" t="s">
        <v>11</v>
      </c>
      <c r="M2" s="103" t="s">
        <v>12</v>
      </c>
      <c r="N2" s="86" t="s">
        <v>13</v>
      </c>
      <c r="O2" s="86" t="s">
        <v>14</v>
      </c>
      <c r="P2" s="28" t="s">
        <v>15</v>
      </c>
      <c r="Q2" s="28" t="s">
        <v>16</v>
      </c>
      <c r="R2" s="110" t="s">
        <v>69</v>
      </c>
      <c r="U2" s="42"/>
    </row>
    <row r="3" spans="1:21" s="29" customFormat="1" ht="22.5" customHeight="1" x14ac:dyDescent="0.25">
      <c r="A3" s="106"/>
      <c r="B3" s="87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9"/>
      <c r="O3" s="109"/>
      <c r="P3" s="28" t="s">
        <v>17</v>
      </c>
      <c r="Q3" s="28" t="s">
        <v>18</v>
      </c>
      <c r="R3" s="111"/>
      <c r="U3" s="42"/>
    </row>
    <row r="4" spans="1:21" s="29" customFormat="1" ht="22.5" customHeight="1" x14ac:dyDescent="0.25">
      <c r="A4" s="120">
        <v>6</v>
      </c>
      <c r="B4" s="122"/>
      <c r="C4" s="116">
        <v>6.3E-3</v>
      </c>
      <c r="D4" s="116">
        <v>2.5000000000000001E-3</v>
      </c>
      <c r="E4" s="116">
        <v>1.0500000000000001E-2</v>
      </c>
      <c r="F4" s="118" t="s">
        <v>20</v>
      </c>
      <c r="G4" s="114">
        <v>1E-4</v>
      </c>
      <c r="H4" s="114">
        <v>2.0000000000000001E-4</v>
      </c>
      <c r="I4" s="116">
        <v>1.9E-3</v>
      </c>
      <c r="J4" s="118" t="s">
        <v>20</v>
      </c>
      <c r="K4" s="118"/>
      <c r="L4" s="112"/>
      <c r="M4" s="112"/>
      <c r="N4" s="48" t="s">
        <v>29</v>
      </c>
      <c r="O4" s="49">
        <v>400</v>
      </c>
      <c r="P4" s="50">
        <v>965</v>
      </c>
      <c r="Q4" s="51">
        <f t="shared" ref="Q4:Q5" si="0">SUM(O4*P4)</f>
        <v>386000</v>
      </c>
      <c r="R4" s="52">
        <f t="shared" ref="R4:R5" si="1">P4+P4*15%</f>
        <v>1109.75</v>
      </c>
    </row>
    <row r="5" spans="1:21" s="29" customFormat="1" ht="43.5" customHeight="1" x14ac:dyDescent="0.25">
      <c r="A5" s="121"/>
      <c r="B5" s="123"/>
      <c r="C5" s="117"/>
      <c r="D5" s="117"/>
      <c r="E5" s="117"/>
      <c r="F5" s="119"/>
      <c r="G5" s="115"/>
      <c r="H5" s="115"/>
      <c r="I5" s="117"/>
      <c r="J5" s="119"/>
      <c r="K5" s="119"/>
      <c r="L5" s="113"/>
      <c r="M5" s="113"/>
      <c r="N5" s="49" t="s">
        <v>30</v>
      </c>
      <c r="O5" s="49">
        <v>400</v>
      </c>
      <c r="P5" s="50">
        <v>965</v>
      </c>
      <c r="Q5" s="51">
        <f t="shared" si="0"/>
        <v>386000</v>
      </c>
      <c r="R5" s="52">
        <f t="shared" si="1"/>
        <v>1109.75</v>
      </c>
    </row>
  </sheetData>
  <mergeCells count="30">
    <mergeCell ref="F4:F5"/>
    <mergeCell ref="A4:A5"/>
    <mergeCell ref="B4:B5"/>
    <mergeCell ref="C4:C5"/>
    <mergeCell ref="D4:D5"/>
    <mergeCell ref="E4:E5"/>
    <mergeCell ref="M4:M5"/>
    <mergeCell ref="G4:G5"/>
    <mergeCell ref="H4:H5"/>
    <mergeCell ref="I4:I5"/>
    <mergeCell ref="J4:J5"/>
    <mergeCell ref="K4:K5"/>
    <mergeCell ref="L4:L5"/>
    <mergeCell ref="A1:R1"/>
    <mergeCell ref="H2:H3"/>
    <mergeCell ref="G2:G3"/>
    <mergeCell ref="F2:F3"/>
    <mergeCell ref="I2:I3"/>
    <mergeCell ref="J2:J3"/>
    <mergeCell ref="K2:K3"/>
    <mergeCell ref="L2:L3"/>
    <mergeCell ref="M2:M3"/>
    <mergeCell ref="N2:N3"/>
    <mergeCell ref="O2:O3"/>
    <mergeCell ref="R2:R3"/>
    <mergeCell ref="E2:E3"/>
    <mergeCell ref="D2:D3"/>
    <mergeCell ref="C2:C3"/>
    <mergeCell ref="B2:B3"/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2024-10-20T09:16:15Z</dcterms:modified>
</cp:coreProperties>
</file>