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T-6.1" sheetId="1" r:id="rId1"/>
    <sheet name="T-6.2" sheetId="6" r:id="rId2"/>
    <sheet name="T-6.3" sheetId="2" r:id="rId3"/>
    <sheet name="T-6.4" sheetId="5" r:id="rId4"/>
    <sheet name="T-6.5" sheetId="3" r:id="rId5"/>
    <sheet name="T-6.6" sheetId="4" r:id="rId6"/>
  </sheets>
  <definedNames>
    <definedName name="_Toc218006979" localSheetId="3">'T-6.4'!$A$1</definedName>
  </definedNames>
  <calcPr calcId="144525"/>
</workbook>
</file>

<file path=xl/calcChain.xml><?xml version="1.0" encoding="utf-8"?>
<calcChain xmlns="http://schemas.openxmlformats.org/spreadsheetml/2006/main">
  <c r="E11" i="3" l="1"/>
  <c r="E8" i="3"/>
  <c r="E5" i="3"/>
  <c r="C11" i="3"/>
  <c r="C8" i="3"/>
  <c r="C5" i="3"/>
  <c r="B11" i="3"/>
  <c r="B8" i="3"/>
  <c r="B5" i="3"/>
  <c r="D30" i="1"/>
  <c r="E30" i="1"/>
  <c r="F30" i="1"/>
  <c r="G30" i="1"/>
  <c r="H30" i="1"/>
  <c r="C30" i="1"/>
  <c r="D29" i="1"/>
  <c r="E29" i="1"/>
  <c r="F29" i="1"/>
  <c r="G29" i="1"/>
  <c r="H29" i="1"/>
  <c r="C29" i="1"/>
  <c r="D28" i="1"/>
  <c r="E28" i="1"/>
  <c r="F28" i="1"/>
  <c r="G28" i="1"/>
  <c r="H28" i="1"/>
  <c r="C28" i="1"/>
  <c r="D27" i="1"/>
  <c r="E27" i="1"/>
  <c r="F27" i="1"/>
  <c r="G27" i="1"/>
  <c r="H27" i="1"/>
  <c r="C27" i="1"/>
  <c r="D26" i="1"/>
  <c r="E26" i="1"/>
  <c r="F26" i="1"/>
  <c r="G26" i="1"/>
  <c r="H26" i="1"/>
  <c r="C26" i="1"/>
  <c r="D25" i="1"/>
  <c r="E25" i="1"/>
  <c r="F25" i="1"/>
  <c r="G25" i="1"/>
  <c r="H25" i="1"/>
  <c r="C25" i="1"/>
  <c r="D24" i="1"/>
  <c r="E24" i="1"/>
  <c r="F24" i="1"/>
  <c r="G24" i="1"/>
  <c r="H24" i="1"/>
  <c r="C24" i="1"/>
  <c r="D23" i="1"/>
  <c r="E23" i="1"/>
  <c r="F23" i="1"/>
  <c r="G23" i="1"/>
  <c r="H23" i="1"/>
  <c r="C23" i="1"/>
  <c r="D22" i="1"/>
  <c r="E22" i="1"/>
  <c r="F22" i="1"/>
  <c r="G22" i="1"/>
  <c r="H22" i="1"/>
  <c r="C22" i="1"/>
  <c r="D21" i="1"/>
  <c r="E21" i="1"/>
  <c r="F21" i="1"/>
  <c r="G21" i="1"/>
  <c r="H21" i="1"/>
  <c r="C21" i="1"/>
  <c r="D20" i="1"/>
  <c r="E20" i="1"/>
  <c r="F20" i="1"/>
  <c r="G20" i="1"/>
  <c r="H20" i="1"/>
  <c r="C20" i="1"/>
  <c r="C19" i="1"/>
  <c r="D19" i="1"/>
  <c r="E19" i="1"/>
  <c r="F19" i="1"/>
  <c r="G19" i="1"/>
  <c r="H19" i="1"/>
  <c r="B20" i="1"/>
  <c r="B21" i="1"/>
  <c r="B22" i="1"/>
  <c r="B23" i="1"/>
  <c r="B24" i="1"/>
  <c r="B25" i="1"/>
  <c r="B26" i="1"/>
  <c r="B27" i="1"/>
  <c r="B28" i="1"/>
  <c r="B29" i="1"/>
  <c r="B30" i="1"/>
  <c r="B19" i="1"/>
  <c r="H6" i="4" l="1"/>
  <c r="H7" i="4"/>
  <c r="H8" i="4"/>
  <c r="H9" i="4"/>
  <c r="H10" i="4"/>
  <c r="H11" i="4"/>
  <c r="H12" i="4"/>
  <c r="H13" i="4"/>
  <c r="H5" i="4"/>
  <c r="H17" i="5"/>
  <c r="H18" i="5"/>
  <c r="H19" i="5"/>
  <c r="H20" i="5"/>
  <c r="H21" i="5"/>
  <c r="H22" i="5"/>
  <c r="H23" i="5"/>
  <c r="H24" i="5"/>
  <c r="G17" i="5"/>
  <c r="G18" i="5"/>
  <c r="G19" i="5"/>
  <c r="G20" i="5"/>
  <c r="G21" i="5"/>
  <c r="G22" i="5"/>
  <c r="G23" i="5"/>
  <c r="G24" i="5"/>
  <c r="F17" i="5"/>
  <c r="F18" i="5"/>
  <c r="F19" i="5"/>
  <c r="F20" i="5"/>
  <c r="F21" i="5"/>
  <c r="F22" i="5"/>
  <c r="F23" i="5"/>
  <c r="F24" i="5"/>
  <c r="E17" i="5"/>
  <c r="E18" i="5"/>
  <c r="E19" i="5"/>
  <c r="E20" i="5"/>
  <c r="E21" i="5"/>
  <c r="E22" i="5"/>
  <c r="E23" i="5"/>
  <c r="E24" i="5"/>
  <c r="D17" i="5"/>
  <c r="D18" i="5"/>
  <c r="D19" i="5"/>
  <c r="D20" i="5"/>
  <c r="D21" i="5"/>
  <c r="D22" i="5"/>
  <c r="D23" i="5"/>
  <c r="D24" i="5"/>
  <c r="C17" i="5"/>
  <c r="C18" i="5"/>
  <c r="C19" i="5"/>
  <c r="C20" i="5"/>
  <c r="C21" i="5"/>
  <c r="C22" i="5"/>
  <c r="C23" i="5"/>
  <c r="C24" i="5"/>
  <c r="H16" i="5"/>
  <c r="G16" i="5"/>
  <c r="F16" i="5"/>
  <c r="E16" i="5"/>
  <c r="D16" i="5"/>
  <c r="C16" i="5"/>
  <c r="B37" i="2"/>
  <c r="C33" i="2" s="1"/>
  <c r="C35" i="2"/>
  <c r="C34" i="2"/>
  <c r="B19" i="2"/>
  <c r="C18" i="2" s="1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C26" i="2" l="1"/>
  <c r="C27" i="2"/>
  <c r="C7" i="2"/>
  <c r="C11" i="2"/>
  <c r="C15" i="2"/>
  <c r="C30" i="2"/>
  <c r="C37" i="2"/>
  <c r="C9" i="2"/>
  <c r="C13" i="2"/>
  <c r="C17" i="2"/>
  <c r="C31" i="2"/>
  <c r="C19" i="2"/>
  <c r="C28" i="2"/>
  <c r="C36" i="2"/>
  <c r="C8" i="2"/>
  <c r="C12" i="2"/>
  <c r="C16" i="2"/>
  <c r="D19" i="2"/>
  <c r="C29" i="2"/>
  <c r="C24" i="2"/>
  <c r="C32" i="2"/>
  <c r="C6" i="2"/>
  <c r="C10" i="2"/>
  <c r="C14" i="2"/>
  <c r="C25" i="2"/>
  <c r="C15" i="6" l="1"/>
  <c r="C16" i="6"/>
  <c r="C17" i="6"/>
  <c r="C14" i="6"/>
  <c r="D7" i="6"/>
  <c r="D8" i="6"/>
  <c r="D9" i="6"/>
  <c r="D6" i="6"/>
  <c r="C7" i="6"/>
  <c r="C8" i="6"/>
  <c r="C9" i="6"/>
  <c r="C6" i="6"/>
  <c r="B17" i="6"/>
  <c r="B9" i="6"/>
  <c r="B17" i="5" l="1"/>
  <c r="B18" i="5"/>
  <c r="B19" i="5"/>
  <c r="B20" i="5"/>
  <c r="B21" i="5"/>
  <c r="B22" i="5"/>
  <c r="B23" i="5"/>
  <c r="B24" i="5"/>
  <c r="B16" i="5"/>
  <c r="F6" i="4" l="1"/>
  <c r="F7" i="4"/>
  <c r="F8" i="4"/>
  <c r="F9" i="4"/>
  <c r="F10" i="4"/>
  <c r="F11" i="4"/>
  <c r="F12" i="4"/>
  <c r="F13" i="4"/>
  <c r="F5" i="4"/>
  <c r="D6" i="4"/>
  <c r="D7" i="4"/>
  <c r="D8" i="4"/>
  <c r="D9" i="4"/>
  <c r="D10" i="4"/>
  <c r="D11" i="4"/>
  <c r="D12" i="4"/>
  <c r="D13" i="4"/>
  <c r="D5" i="4"/>
  <c r="F6" i="3"/>
  <c r="F7" i="3"/>
  <c r="F8" i="3"/>
  <c r="F9" i="3"/>
  <c r="F10" i="3"/>
  <c r="F11" i="3"/>
  <c r="F12" i="3"/>
  <c r="F13" i="3"/>
  <c r="F5" i="3"/>
  <c r="D6" i="3"/>
  <c r="D7" i="3"/>
  <c r="D8" i="3"/>
  <c r="D9" i="3"/>
  <c r="D10" i="3"/>
  <c r="D11" i="3"/>
  <c r="D12" i="3"/>
  <c r="D13" i="3"/>
  <c r="D5" i="3" l="1"/>
</calcChain>
</file>

<file path=xl/sharedStrings.xml><?xml version="1.0" encoding="utf-8"?>
<sst xmlns="http://schemas.openxmlformats.org/spreadsheetml/2006/main" count="163" uniqueCount="91">
  <si>
    <t>Table 6.1: Economic Unit by Main Source of Electricity, Type and Locality, 2024</t>
  </si>
  <si>
    <t>Type of Economic Unit and Locality</t>
  </si>
  <si>
    <t>Total Economic Unit</t>
  </si>
  <si>
    <t>Source of Electricity</t>
  </si>
  <si>
    <t>National Grid</t>
  </si>
  <si>
    <t>Solar Power</t>
  </si>
  <si>
    <t>Own Plant</t>
  </si>
  <si>
    <t>Generator</t>
  </si>
  <si>
    <t>Others (Rechargeable dry cell battery, Biogas plant, etc.)</t>
  </si>
  <si>
    <t>No Electricity Supply or Connection</t>
  </si>
  <si>
    <t>National</t>
  </si>
  <si>
    <t>Permanent</t>
  </si>
  <si>
    <t>Temporary</t>
  </si>
  <si>
    <t>Economic Household</t>
  </si>
  <si>
    <t xml:space="preserve">Rural </t>
  </si>
  <si>
    <t>Urban</t>
  </si>
  <si>
    <t>Table 6.3: Manufacturing Economic Unit by Source of Fuel Used for Production, 2024</t>
  </si>
  <si>
    <t>Type of Machinery</t>
  </si>
  <si>
    <t>% of Responses</t>
  </si>
  <si>
    <t>Electricity</t>
  </si>
  <si>
    <t>Solar</t>
  </si>
  <si>
    <t>Natural Gas</t>
  </si>
  <si>
    <t>Liquid Gas (LNG)</t>
  </si>
  <si>
    <t>Diesel</t>
  </si>
  <si>
    <t>Petrol</t>
  </si>
  <si>
    <t>Octane</t>
  </si>
  <si>
    <t>Coal</t>
  </si>
  <si>
    <t>Wood</t>
  </si>
  <si>
    <t>Bio-Gas</t>
  </si>
  <si>
    <t>LPG</t>
  </si>
  <si>
    <t>Kerosene</t>
  </si>
  <si>
    <t>Others</t>
  </si>
  <si>
    <t>Total</t>
  </si>
  <si>
    <t>Firefighting Facilities</t>
  </si>
  <si>
    <t>Firefighting Facilities Maintained Regularly</t>
  </si>
  <si>
    <t>Number</t>
  </si>
  <si>
    <t>%</t>
  </si>
  <si>
    <t>Type of Establishment and Locality</t>
  </si>
  <si>
    <t>Total Establishment</t>
  </si>
  <si>
    <t>Having Environmental Clearance</t>
  </si>
  <si>
    <t>Having Fire Service Clearance</t>
  </si>
  <si>
    <t>Table 6.2: Manufacturing Economic Unit by Type of Machinery Used, 2024</t>
  </si>
  <si>
    <t>Power Operated</t>
  </si>
  <si>
    <t>Fuel Operated</t>
  </si>
  <si>
    <t>Hand Operated</t>
  </si>
  <si>
    <t>One Type of Machinery Used</t>
  </si>
  <si>
    <t>Two Types of Machinery Used</t>
  </si>
  <si>
    <t>Three Types of Machinery Used</t>
  </si>
  <si>
    <t>* Number of Cases (Respondent Units) = 1037691</t>
  </si>
  <si>
    <t>One type of source of fuel</t>
  </si>
  <si>
    <t>Two types of source of fuel</t>
  </si>
  <si>
    <t>Three types of source of fuel</t>
  </si>
  <si>
    <t>Four types of source of fuel</t>
  </si>
  <si>
    <t>Five types of source of fuel</t>
  </si>
  <si>
    <t>Six types of source of fuel</t>
  </si>
  <si>
    <t>Seven types of source of fuel</t>
  </si>
  <si>
    <t>Eight types of source of fuel</t>
  </si>
  <si>
    <t>Nine types of source of fuel</t>
  </si>
  <si>
    <t>Ten types of source of fuel</t>
  </si>
  <si>
    <t>Eleven types of source of fuel</t>
  </si>
  <si>
    <t>Twelve types of source of fuel</t>
  </si>
  <si>
    <t>Thirteen types of source of fuel</t>
  </si>
  <si>
    <t>Type and Locality</t>
  </si>
  <si>
    <t>Existing Facilities</t>
  </si>
  <si>
    <t>Toilet Facilities</t>
  </si>
  <si>
    <t>Separate Toilet Facilities for Women</t>
  </si>
  <si>
    <t>Day care</t>
  </si>
  <si>
    <t>Transport Facilities for Worker</t>
  </si>
  <si>
    <t>Safety Measures for Worker</t>
  </si>
  <si>
    <t>Health Care for Worker</t>
  </si>
  <si>
    <t>Rural</t>
  </si>
  <si>
    <t>Percent</t>
  </si>
  <si>
    <t>* Number of Cases (Respondent Units) = 547383</t>
  </si>
  <si>
    <t>Having Waste Management Facilities</t>
  </si>
  <si>
    <t>Table 6.5: Establishment Having Firefighting Facilities by Type of Economic Unit and Locality, 2024</t>
  </si>
  <si>
    <t>Table 6.6: Establishment by Waste Management Facilities, Environmental and Fire Service Clearance, Type of Economic Unit and Locality, 2024</t>
  </si>
  <si>
    <t>Type  
and Locality</t>
  </si>
  <si>
    <t>Number of Responses</t>
  </si>
  <si>
    <t>% of Responses (Column2/1325614*100)</t>
  </si>
  <si>
    <t>% of Cases (Units) 
(Column2/1037691*100)</t>
  </si>
  <si>
    <t>Number of Machinery Used</t>
  </si>
  <si>
    <t>No. of Responses</t>
  </si>
  <si>
    <t>Source of Fuel</t>
  </si>
  <si>
    <t>6.2.a: Manufacturing Economic Unit by Type of Machinery Used, 2024</t>
  </si>
  <si>
    <t>6.2.b: Manufacturing Economic Unit by Number of Machinery Used, 2024</t>
  </si>
  <si>
    <t>6.3.a: Manufacturing Economic Unit by Source of Fuel Used for Production, 2024</t>
  </si>
  <si>
    <t>% of Responses
(Column2/889169*100)</t>
  </si>
  <si>
    <t>% of Cases (Economic Units) 
(Column2/547383*100)</t>
  </si>
  <si>
    <t>Table 6.3.b:  Manufacturing Economic Unit by Number of Source of Fuel Used for Production, 2024</t>
  </si>
  <si>
    <t>Number of Source of Fuel Used for Production</t>
  </si>
  <si>
    <t>Table 6.4: Establishment by Existing Facilities, Type and Locality,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</si>
</sst>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202124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mediumDashed">
        <color rgb="FF95B3D7"/>
      </left>
      <right style="mediumDashed">
        <color rgb="FF95B3D7"/>
      </right>
      <top style="mediumDashed">
        <color rgb="FF95B3D7"/>
      </top>
      <bottom/>
      <diagonal/>
    </border>
    <border>
      <left style="mediumDashed">
        <color rgb="FF95B3D7"/>
      </left>
      <right style="mediumDashed">
        <color rgb="FF95B3D7"/>
      </right>
      <top/>
      <bottom style="mediumDashed">
        <color rgb="FF95B3D7"/>
      </bottom>
      <diagonal/>
    </border>
    <border>
      <left/>
      <right style="mediumDashed">
        <color rgb="FF95B3D7"/>
      </right>
      <top style="mediumDashed">
        <color rgb="FF95B3D7"/>
      </top>
      <bottom style="mediumDashed">
        <color rgb="FF95B3D7"/>
      </bottom>
      <diagonal/>
    </border>
    <border>
      <left/>
      <right style="mediumDashed">
        <color rgb="FF95B3D7"/>
      </right>
      <top/>
      <bottom style="mediumDashed">
        <color rgb="FF95B3D7"/>
      </bottom>
      <diagonal/>
    </border>
    <border>
      <left/>
      <right/>
      <top style="mediumDashed">
        <color rgb="FF95B3D7"/>
      </top>
      <bottom style="mediumDashed">
        <color rgb="FF95B3D7"/>
      </bottom>
      <diagonal/>
    </border>
    <border>
      <left style="mediumDashed">
        <color rgb="FF95B3D7"/>
      </left>
      <right/>
      <top style="mediumDashed">
        <color rgb="FF95B3D7"/>
      </top>
      <bottom style="mediumDashed">
        <color rgb="FF95B3D7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C00000"/>
      </right>
      <top style="mediumDashed">
        <color rgb="FF95B3D7"/>
      </top>
      <bottom style="mediumDashed">
        <color rgb="FF95B3D7"/>
      </bottom>
      <diagonal/>
    </border>
    <border>
      <left/>
      <right/>
      <top/>
      <bottom style="mediumDashed">
        <color rgb="FF95B3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Dashed">
        <color rgb="FF95B3D7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2" fillId="5" borderId="2" xfId="0" applyFont="1" applyFill="1" applyBorder="1" applyAlignment="1">
      <alignment vertical="center" wrapText="1"/>
    </xf>
    <xf numFmtId="2" fontId="2" fillId="5" borderId="4" xfId="0" applyNumberFormat="1" applyFont="1" applyFill="1" applyBorder="1" applyAlignment="1">
      <alignment vertical="center" wrapText="1"/>
    </xf>
    <xf numFmtId="2" fontId="4" fillId="0" borderId="4" xfId="0" applyNumberFormat="1" applyFont="1" applyFill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2" fontId="6" fillId="0" borderId="11" xfId="0" applyNumberFormat="1" applyFont="1" applyBorder="1" applyAlignment="1">
      <alignment horizontal="right" vertical="center" wrapText="1"/>
    </xf>
    <xf numFmtId="2" fontId="7" fillId="0" borderId="11" xfId="0" applyNumberFormat="1" applyFont="1" applyBorder="1" applyAlignment="1">
      <alignment horizontal="right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0" fillId="0" borderId="11" xfId="0" applyFill="1" applyBorder="1"/>
    <xf numFmtId="2" fontId="2" fillId="2" borderId="17" xfId="0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1" fillId="4" borderId="22" xfId="0" applyFont="1" applyFill="1" applyBorder="1" applyAlignment="1">
      <alignment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right" vertical="center" wrapText="1"/>
    </xf>
    <xf numFmtId="0" fontId="0" fillId="0" borderId="11" xfId="0" applyBorder="1"/>
    <xf numFmtId="0" fontId="2" fillId="0" borderId="17" xfId="0" applyFont="1" applyFill="1" applyBorder="1" applyAlignment="1">
      <alignment horizontal="right" vertical="center" wrapText="1"/>
    </xf>
    <xf numFmtId="0" fontId="4" fillId="0" borderId="17" xfId="0" applyFont="1" applyFill="1" applyBorder="1" applyAlignment="1">
      <alignment horizontal="right" vertical="center" wrapText="1"/>
    </xf>
    <xf numFmtId="2" fontId="4" fillId="0" borderId="17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vertical="center" wrapText="1"/>
    </xf>
    <xf numFmtId="2" fontId="2" fillId="0" borderId="4" xfId="0" applyNumberFormat="1" applyFont="1" applyFill="1" applyBorder="1" applyAlignment="1">
      <alignment vertical="center" wrapText="1"/>
    </xf>
    <xf numFmtId="0" fontId="0" fillId="0" borderId="0" xfId="0" applyFont="1"/>
    <xf numFmtId="0" fontId="2" fillId="3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2" fontId="4" fillId="0" borderId="11" xfId="0" applyNumberFormat="1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0" fontId="1" fillId="7" borderId="23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14" workbookViewId="0">
      <selection activeCell="L23" sqref="L23"/>
    </sheetView>
  </sheetViews>
  <sheetFormatPr defaultRowHeight="14.5" x14ac:dyDescent="0.35"/>
  <cols>
    <col min="3" max="3" width="10.36328125" bestFit="1" customWidth="1"/>
    <col min="7" max="7" width="12.453125" customWidth="1"/>
    <col min="8" max="8" width="12.1796875" customWidth="1"/>
  </cols>
  <sheetData>
    <row r="1" spans="1:8" ht="22" customHeight="1" thickBot="1" x14ac:dyDescent="0.4">
      <c r="A1" s="73" t="s">
        <v>0</v>
      </c>
      <c r="B1" s="73"/>
      <c r="C1" s="73"/>
      <c r="D1" s="73"/>
      <c r="E1" s="73"/>
      <c r="F1" s="73"/>
      <c r="G1" s="73"/>
      <c r="H1" s="73"/>
    </row>
    <row r="2" spans="1:8" ht="15" thickBot="1" x14ac:dyDescent="0.4">
      <c r="A2" s="51" t="s">
        <v>1</v>
      </c>
      <c r="B2" s="51" t="s">
        <v>2</v>
      </c>
      <c r="C2" s="53" t="s">
        <v>3</v>
      </c>
      <c r="D2" s="54"/>
      <c r="E2" s="54"/>
      <c r="F2" s="54"/>
      <c r="G2" s="54"/>
      <c r="H2" s="55"/>
    </row>
    <row r="3" spans="1:8" ht="65.5" thickBot="1" x14ac:dyDescent="0.4">
      <c r="A3" s="52"/>
      <c r="B3" s="52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pans="1:8" ht="15" thickBot="1" x14ac:dyDescent="0.4">
      <c r="A4" s="3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</row>
    <row r="5" spans="1:8" ht="15" thickBot="1" x14ac:dyDescent="0.4">
      <c r="A5" s="75" t="s">
        <v>35</v>
      </c>
      <c r="B5" s="76"/>
      <c r="C5" s="76"/>
      <c r="D5" s="76"/>
      <c r="E5" s="76"/>
      <c r="F5" s="76"/>
      <c r="G5" s="76"/>
      <c r="H5" s="77"/>
    </row>
    <row r="6" spans="1:8" ht="15" thickBot="1" x14ac:dyDescent="0.4">
      <c r="A6" s="5" t="s">
        <v>10</v>
      </c>
      <c r="B6" s="31">
        <v>11702792</v>
      </c>
      <c r="C6" s="31">
        <v>11155569</v>
      </c>
      <c r="D6" s="31">
        <v>76438</v>
      </c>
      <c r="E6" s="31">
        <v>930</v>
      </c>
      <c r="F6" s="31">
        <v>13134</v>
      </c>
      <c r="G6" s="31">
        <v>191564</v>
      </c>
      <c r="H6" s="31">
        <v>265157</v>
      </c>
    </row>
    <row r="7" spans="1:8" ht="15" thickBot="1" x14ac:dyDescent="0.4">
      <c r="A7" s="6" t="s">
        <v>11</v>
      </c>
      <c r="B7" s="31">
        <v>6269457</v>
      </c>
      <c r="C7" s="31">
        <v>6197207</v>
      </c>
      <c r="D7" s="31">
        <v>30962</v>
      </c>
      <c r="E7" s="31">
        <v>450</v>
      </c>
      <c r="F7" s="31">
        <v>5183</v>
      </c>
      <c r="G7" s="31">
        <v>8477</v>
      </c>
      <c r="H7" s="31">
        <v>27178</v>
      </c>
    </row>
    <row r="8" spans="1:8" ht="15" thickBot="1" x14ac:dyDescent="0.4">
      <c r="A8" s="6" t="s">
        <v>12</v>
      </c>
      <c r="B8" s="31">
        <v>573969</v>
      </c>
      <c r="C8" s="31">
        <v>460319</v>
      </c>
      <c r="D8" s="31">
        <v>2562</v>
      </c>
      <c r="E8" s="31">
        <v>183</v>
      </c>
      <c r="F8" s="31">
        <v>2803</v>
      </c>
      <c r="G8" s="31">
        <v>29551</v>
      </c>
      <c r="H8" s="31">
        <v>78551</v>
      </c>
    </row>
    <row r="9" spans="1:8" ht="26.5" thickBot="1" x14ac:dyDescent="0.4">
      <c r="A9" s="6" t="s">
        <v>13</v>
      </c>
      <c r="B9" s="31">
        <v>4859366</v>
      </c>
      <c r="C9" s="31">
        <v>4498043</v>
      </c>
      <c r="D9" s="31">
        <v>42914</v>
      </c>
      <c r="E9" s="31">
        <v>297</v>
      </c>
      <c r="F9" s="31">
        <v>5148</v>
      </c>
      <c r="G9" s="31">
        <v>153536</v>
      </c>
      <c r="H9" s="31">
        <v>159428</v>
      </c>
    </row>
    <row r="10" spans="1:8" ht="15" thickBot="1" x14ac:dyDescent="0.4">
      <c r="A10" s="5" t="s">
        <v>14</v>
      </c>
      <c r="B10" s="31">
        <v>7385828</v>
      </c>
      <c r="C10" s="31">
        <v>7047219</v>
      </c>
      <c r="D10" s="31">
        <v>59416</v>
      </c>
      <c r="E10" s="31">
        <v>484</v>
      </c>
      <c r="F10" s="31">
        <v>8858</v>
      </c>
      <c r="G10" s="31">
        <v>115271</v>
      </c>
      <c r="H10" s="31">
        <v>154580</v>
      </c>
    </row>
    <row r="11" spans="1:8" ht="15" thickBot="1" x14ac:dyDescent="0.4">
      <c r="A11" s="6" t="s">
        <v>11</v>
      </c>
      <c r="B11" s="31">
        <v>3465220</v>
      </c>
      <c r="C11" s="31">
        <v>3413694</v>
      </c>
      <c r="D11" s="31">
        <v>24305</v>
      </c>
      <c r="E11" s="31">
        <v>240</v>
      </c>
      <c r="F11" s="31">
        <v>3398</v>
      </c>
      <c r="G11" s="31">
        <v>4462</v>
      </c>
      <c r="H11" s="31">
        <v>19121</v>
      </c>
    </row>
    <row r="12" spans="1:8" ht="15" thickBot="1" x14ac:dyDescent="0.4">
      <c r="A12" s="6" t="s">
        <v>12</v>
      </c>
      <c r="B12" s="31">
        <v>234549</v>
      </c>
      <c r="C12" s="31">
        <v>193101</v>
      </c>
      <c r="D12" s="31">
        <v>1488</v>
      </c>
      <c r="E12" s="31">
        <v>49</v>
      </c>
      <c r="F12" s="31">
        <v>1266</v>
      </c>
      <c r="G12" s="31">
        <v>7207</v>
      </c>
      <c r="H12" s="31">
        <v>31438</v>
      </c>
    </row>
    <row r="13" spans="1:8" ht="26.5" thickBot="1" x14ac:dyDescent="0.4">
      <c r="A13" s="6" t="s">
        <v>13</v>
      </c>
      <c r="B13" s="31">
        <v>3686059</v>
      </c>
      <c r="C13" s="31">
        <v>3440424</v>
      </c>
      <c r="D13" s="31">
        <v>33623</v>
      </c>
      <c r="E13" s="31">
        <v>195</v>
      </c>
      <c r="F13" s="31">
        <v>4194</v>
      </c>
      <c r="G13" s="31">
        <v>103602</v>
      </c>
      <c r="H13" s="31">
        <v>104021</v>
      </c>
    </row>
    <row r="14" spans="1:8" ht="15" thickBot="1" x14ac:dyDescent="0.4">
      <c r="A14" s="5" t="s">
        <v>15</v>
      </c>
      <c r="B14" s="31">
        <v>4316964</v>
      </c>
      <c r="C14" s="31">
        <v>4108350</v>
      </c>
      <c r="D14" s="31">
        <v>17022</v>
      </c>
      <c r="E14" s="31">
        <v>446</v>
      </c>
      <c r="F14" s="31">
        <v>4276</v>
      </c>
      <c r="G14" s="31">
        <v>76293</v>
      </c>
      <c r="H14" s="31">
        <v>110577</v>
      </c>
    </row>
    <row r="15" spans="1:8" ht="15" thickBot="1" x14ac:dyDescent="0.4">
      <c r="A15" s="6" t="s">
        <v>11</v>
      </c>
      <c r="B15" s="31">
        <v>2804237</v>
      </c>
      <c r="C15" s="31">
        <v>2783513</v>
      </c>
      <c r="D15" s="31">
        <v>6657</v>
      </c>
      <c r="E15" s="31">
        <v>210</v>
      </c>
      <c r="F15" s="31">
        <v>1785</v>
      </c>
      <c r="G15" s="31">
        <v>4015</v>
      </c>
      <c r="H15" s="31">
        <v>8057</v>
      </c>
    </row>
    <row r="16" spans="1:8" ht="15" thickBot="1" x14ac:dyDescent="0.4">
      <c r="A16" s="6" t="s">
        <v>12</v>
      </c>
      <c r="B16" s="31">
        <v>339420</v>
      </c>
      <c r="C16" s="31">
        <v>267218</v>
      </c>
      <c r="D16" s="31">
        <v>1074</v>
      </c>
      <c r="E16" s="31">
        <v>134</v>
      </c>
      <c r="F16" s="31">
        <v>1537</v>
      </c>
      <c r="G16" s="31">
        <v>22344</v>
      </c>
      <c r="H16" s="31">
        <v>47113</v>
      </c>
    </row>
    <row r="17" spans="1:8" ht="26.5" thickBot="1" x14ac:dyDescent="0.4">
      <c r="A17" s="6" t="s">
        <v>13</v>
      </c>
      <c r="B17" s="31">
        <v>1173307</v>
      </c>
      <c r="C17" s="31">
        <v>1057619</v>
      </c>
      <c r="D17" s="31">
        <v>9291</v>
      </c>
      <c r="E17" s="31">
        <v>102</v>
      </c>
      <c r="F17" s="31">
        <v>954</v>
      </c>
      <c r="G17" s="31">
        <v>49934</v>
      </c>
      <c r="H17" s="31">
        <v>55407</v>
      </c>
    </row>
    <row r="18" spans="1:8" x14ac:dyDescent="0.35">
      <c r="A18" s="74" t="s">
        <v>71</v>
      </c>
      <c r="B18" s="74"/>
      <c r="C18" s="74"/>
      <c r="D18" s="74"/>
      <c r="E18" s="74"/>
      <c r="F18" s="74"/>
      <c r="G18" s="74"/>
      <c r="H18" s="74"/>
    </row>
    <row r="19" spans="1:8" x14ac:dyDescent="0.35">
      <c r="A19" s="47" t="s">
        <v>10</v>
      </c>
      <c r="B19" s="48">
        <f>B6/B6*100</f>
        <v>100</v>
      </c>
      <c r="C19" s="49">
        <f>C6/B6*100</f>
        <v>95.323996188260026</v>
      </c>
      <c r="D19" s="49">
        <f t="shared" ref="D19:H19" si="0">D6/$B$6*100</f>
        <v>0.65316037403723826</v>
      </c>
      <c r="E19" s="49">
        <f t="shared" si="0"/>
        <v>7.9468215789873058E-3</v>
      </c>
      <c r="F19" s="49">
        <f t="shared" si="0"/>
        <v>0.11222962862195621</v>
      </c>
      <c r="G19" s="49">
        <f t="shared" si="0"/>
        <v>1.6369085257603486</v>
      </c>
      <c r="H19" s="49">
        <f t="shared" si="0"/>
        <v>2.2657584617414375</v>
      </c>
    </row>
    <row r="20" spans="1:8" x14ac:dyDescent="0.35">
      <c r="A20" s="50" t="s">
        <v>11</v>
      </c>
      <c r="B20" s="48">
        <f t="shared" ref="B20:B30" si="1">B7/B7*100</f>
        <v>100</v>
      </c>
      <c r="C20" s="49">
        <f>C7/$B$7*100</f>
        <v>98.847587598096609</v>
      </c>
      <c r="D20" s="49">
        <f t="shared" ref="D20:H20" si="2">D7/$B$7*100</f>
        <v>0.4938545714565073</v>
      </c>
      <c r="E20" s="49">
        <f t="shared" si="2"/>
        <v>7.1776550983601922E-3</v>
      </c>
      <c r="F20" s="49">
        <f t="shared" si="2"/>
        <v>8.2670636388446392E-2</v>
      </c>
      <c r="G20" s="49">
        <f t="shared" si="2"/>
        <v>0.13521107170844301</v>
      </c>
      <c r="H20" s="49">
        <f t="shared" si="2"/>
        <v>0.4334984672516296</v>
      </c>
    </row>
    <row r="21" spans="1:8" x14ac:dyDescent="0.35">
      <c r="A21" s="50" t="s">
        <v>12</v>
      </c>
      <c r="B21" s="48">
        <f t="shared" si="1"/>
        <v>100</v>
      </c>
      <c r="C21" s="49">
        <f>C8/$B$8*100</f>
        <v>80.199279055140607</v>
      </c>
      <c r="D21" s="49">
        <f t="shared" ref="D21:H21" si="3">D8/$B$8*100</f>
        <v>0.44636557026598994</v>
      </c>
      <c r="E21" s="49">
        <f t="shared" si="3"/>
        <v>3.1883255018999287E-2</v>
      </c>
      <c r="F21" s="49">
        <f t="shared" si="3"/>
        <v>0.4883539006462021</v>
      </c>
      <c r="G21" s="49">
        <f t="shared" si="3"/>
        <v>5.1485358965379664</v>
      </c>
      <c r="H21" s="49">
        <f t="shared" si="3"/>
        <v>13.685582322390232</v>
      </c>
    </row>
    <row r="22" spans="1:8" ht="26" x14ac:dyDescent="0.35">
      <c r="A22" s="50" t="s">
        <v>13</v>
      </c>
      <c r="B22" s="48">
        <f t="shared" si="1"/>
        <v>100</v>
      </c>
      <c r="C22" s="49">
        <f>C9/$B$9*100</f>
        <v>92.564400376510022</v>
      </c>
      <c r="D22" s="49">
        <f t="shared" ref="D22:H22" si="4">D9/$B$9*100</f>
        <v>0.88311932050395059</v>
      </c>
      <c r="E22" s="49">
        <f t="shared" si="4"/>
        <v>6.1119084259139986E-3</v>
      </c>
      <c r="F22" s="49">
        <f t="shared" si="4"/>
        <v>0.10593974604917597</v>
      </c>
      <c r="G22" s="49">
        <f t="shared" si="4"/>
        <v>3.1595891315863018</v>
      </c>
      <c r="H22" s="49">
        <f t="shared" si="4"/>
        <v>3.2808395169246358</v>
      </c>
    </row>
    <row r="23" spans="1:8" x14ac:dyDescent="0.35">
      <c r="A23" s="47" t="s">
        <v>14</v>
      </c>
      <c r="B23" s="48">
        <f t="shared" si="1"/>
        <v>100</v>
      </c>
      <c r="C23" s="49">
        <f>C10/$B$10*100</f>
        <v>95.415422617477688</v>
      </c>
      <c r="D23" s="49">
        <f t="shared" ref="D23:H23" si="5">D10/$B$10*100</f>
        <v>0.80445956770182037</v>
      </c>
      <c r="E23" s="49">
        <f t="shared" si="5"/>
        <v>6.553090594581948E-3</v>
      </c>
      <c r="F23" s="49">
        <f t="shared" si="5"/>
        <v>0.11993238943555143</v>
      </c>
      <c r="G23" s="49">
        <f t="shared" si="5"/>
        <v>1.5607051775373053</v>
      </c>
      <c r="H23" s="49">
        <f t="shared" si="5"/>
        <v>2.0929271572530528</v>
      </c>
    </row>
    <row r="24" spans="1:8" x14ac:dyDescent="0.35">
      <c r="A24" s="50" t="s">
        <v>11</v>
      </c>
      <c r="B24" s="48">
        <f t="shared" si="1"/>
        <v>100</v>
      </c>
      <c r="C24" s="49">
        <f>C11/$B$11*100</f>
        <v>98.513052562319274</v>
      </c>
      <c r="D24" s="49">
        <f t="shared" ref="D24:H24" si="6">D11/$B$11*100</f>
        <v>0.70139846820692486</v>
      </c>
      <c r="E24" s="49">
        <f t="shared" si="6"/>
        <v>6.9259671824588335E-3</v>
      </c>
      <c r="F24" s="49">
        <f t="shared" si="6"/>
        <v>9.8060152024979655E-2</v>
      </c>
      <c r="G24" s="49">
        <f t="shared" si="6"/>
        <v>0.12876527320054715</v>
      </c>
      <c r="H24" s="49">
        <f t="shared" si="6"/>
        <v>0.551797577065814</v>
      </c>
    </row>
    <row r="25" spans="1:8" x14ac:dyDescent="0.35">
      <c r="A25" s="50" t="s">
        <v>12</v>
      </c>
      <c r="B25" s="48">
        <f t="shared" si="1"/>
        <v>100</v>
      </c>
      <c r="C25" s="49">
        <f>C12/$B$12*100</f>
        <v>82.328639218244376</v>
      </c>
      <c r="D25" s="49">
        <f t="shared" ref="D25:H25" si="7">D12/$B$12*100</f>
        <v>0.63440901474745148</v>
      </c>
      <c r="E25" s="49">
        <f t="shared" si="7"/>
        <v>2.0891157071656671E-2</v>
      </c>
      <c r="F25" s="49">
        <f t="shared" si="7"/>
        <v>0.53975928270851714</v>
      </c>
      <c r="G25" s="49">
        <f t="shared" si="7"/>
        <v>3.0727054901108084</v>
      </c>
      <c r="H25" s="49">
        <f t="shared" si="7"/>
        <v>13.403595837117191</v>
      </c>
    </row>
    <row r="26" spans="1:8" ht="26" x14ac:dyDescent="0.35">
      <c r="A26" s="50" t="s">
        <v>13</v>
      </c>
      <c r="B26" s="48">
        <f t="shared" si="1"/>
        <v>100</v>
      </c>
      <c r="C26" s="49">
        <f>C13/$B$13*100</f>
        <v>93.336107750852605</v>
      </c>
      <c r="D26" s="49">
        <f t="shared" ref="D26:H26" si="8">D13/$B$13*100</f>
        <v>0.91216662565629036</v>
      </c>
      <c r="E26" s="49">
        <f t="shared" si="8"/>
        <v>5.2902028969151063E-3</v>
      </c>
      <c r="F26" s="49">
        <f t="shared" si="8"/>
        <v>0.1137800561521126</v>
      </c>
      <c r="G26" s="49">
        <f t="shared" si="8"/>
        <v>2.8106441052625581</v>
      </c>
      <c r="H26" s="49">
        <f t="shared" si="8"/>
        <v>2.8220112591795194</v>
      </c>
    </row>
    <row r="27" spans="1:8" x14ac:dyDescent="0.35">
      <c r="A27" s="47" t="s">
        <v>15</v>
      </c>
      <c r="B27" s="48">
        <f t="shared" si="1"/>
        <v>100</v>
      </c>
      <c r="C27" s="49">
        <f>C14/$B$14*100</f>
        <v>95.167576102093975</v>
      </c>
      <c r="D27" s="49">
        <f t="shared" ref="D27:H27" si="9">D14/$B$14*100</f>
        <v>0.39430488648967188</v>
      </c>
      <c r="E27" s="49">
        <f t="shared" si="9"/>
        <v>1.03313347065206E-2</v>
      </c>
      <c r="F27" s="49">
        <f t="shared" si="9"/>
        <v>9.9051092388076439E-2</v>
      </c>
      <c r="G27" s="49">
        <f t="shared" si="9"/>
        <v>1.7672836743600362</v>
      </c>
      <c r="H27" s="49">
        <f t="shared" si="9"/>
        <v>2.5614529099617234</v>
      </c>
    </row>
    <row r="28" spans="1:8" x14ac:dyDescent="0.35">
      <c r="A28" s="50" t="s">
        <v>11</v>
      </c>
      <c r="B28" s="48">
        <f t="shared" si="1"/>
        <v>100</v>
      </c>
      <c r="C28" s="49">
        <f>C15/$B$15*100</f>
        <v>99.260975445370704</v>
      </c>
      <c r="D28" s="49">
        <f t="shared" ref="D28:H28" si="10">D15/$B$15*100</f>
        <v>0.23739077688512064</v>
      </c>
      <c r="E28" s="49">
        <f t="shared" si="10"/>
        <v>7.488668040540083E-3</v>
      </c>
      <c r="F28" s="49">
        <f t="shared" si="10"/>
        <v>6.3653678344590708E-2</v>
      </c>
      <c r="G28" s="49">
        <f t="shared" si="10"/>
        <v>0.14317620087032587</v>
      </c>
      <c r="H28" s="49">
        <f t="shared" si="10"/>
        <v>0.28731523048872115</v>
      </c>
    </row>
    <row r="29" spans="1:8" x14ac:dyDescent="0.35">
      <c r="A29" s="50" t="s">
        <v>12</v>
      </c>
      <c r="B29" s="48">
        <f t="shared" si="1"/>
        <v>100</v>
      </c>
      <c r="C29" s="49">
        <f>C16/$B$16*100</f>
        <v>78.727829827352551</v>
      </c>
      <c r="D29" s="49">
        <f t="shared" ref="D29:H29" si="11">D16/$B$16*100</f>
        <v>0.31642213187201695</v>
      </c>
      <c r="E29" s="49">
        <f t="shared" si="11"/>
        <v>3.9479111425372693E-2</v>
      </c>
      <c r="F29" s="49">
        <f t="shared" si="11"/>
        <v>0.45283130045371517</v>
      </c>
      <c r="G29" s="49">
        <f t="shared" si="11"/>
        <v>6.5829945200636386</v>
      </c>
      <c r="H29" s="49">
        <f t="shared" si="11"/>
        <v>13.880443108832715</v>
      </c>
    </row>
    <row r="30" spans="1:8" ht="26" x14ac:dyDescent="0.35">
      <c r="A30" s="50" t="s">
        <v>13</v>
      </c>
      <c r="B30" s="48">
        <f t="shared" si="1"/>
        <v>100</v>
      </c>
      <c r="C30" s="49">
        <f>C17/$B$17*100</f>
        <v>90.140005983088827</v>
      </c>
      <c r="D30" s="49">
        <f t="shared" ref="D30:H30" si="12">D17/$B$17*100</f>
        <v>0.79186436286496198</v>
      </c>
      <c r="E30" s="49">
        <f t="shared" si="12"/>
        <v>8.6933769252207638E-3</v>
      </c>
      <c r="F30" s="49">
        <f t="shared" si="12"/>
        <v>8.1308643006476569E-2</v>
      </c>
      <c r="G30" s="49">
        <f t="shared" si="12"/>
        <v>4.2558341508232713</v>
      </c>
      <c r="H30" s="49">
        <f t="shared" si="12"/>
        <v>4.722293483291244</v>
      </c>
    </row>
  </sheetData>
  <mergeCells count="6">
    <mergeCell ref="A18:H18"/>
    <mergeCell ref="A2:A3"/>
    <mergeCell ref="B2:B3"/>
    <mergeCell ref="C2:H2"/>
    <mergeCell ref="A1:H1"/>
    <mergeCell ref="A5:H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7"/>
  <sheetViews>
    <sheetView zoomScale="110" zoomScaleNormal="110" workbookViewId="0">
      <selection activeCell="G9" sqref="G9"/>
    </sheetView>
  </sheetViews>
  <sheetFormatPr defaultRowHeight="14.5" x14ac:dyDescent="0.35"/>
  <cols>
    <col min="1" max="1" width="26.1796875" customWidth="1"/>
    <col min="2" max="2" width="18.1796875" customWidth="1"/>
    <col min="3" max="3" width="16.54296875" customWidth="1"/>
    <col min="4" max="4" width="17.81640625" customWidth="1"/>
  </cols>
  <sheetData>
    <row r="1" spans="1:4" ht="23.5" customHeight="1" x14ac:dyDescent="0.35">
      <c r="A1" s="13" t="s">
        <v>41</v>
      </c>
    </row>
    <row r="2" spans="1:4" ht="15" thickBot="1" x14ac:dyDescent="0.4">
      <c r="A2" s="13" t="s">
        <v>83</v>
      </c>
    </row>
    <row r="3" spans="1:4" x14ac:dyDescent="0.35">
      <c r="A3" s="57" t="s">
        <v>17</v>
      </c>
      <c r="B3" s="57" t="s">
        <v>77</v>
      </c>
      <c r="C3" s="57" t="s">
        <v>78</v>
      </c>
      <c r="D3" s="57" t="s">
        <v>79</v>
      </c>
    </row>
    <row r="4" spans="1:4" ht="25" customHeight="1" x14ac:dyDescent="0.35">
      <c r="A4" s="58"/>
      <c r="B4" s="78"/>
      <c r="C4" s="58"/>
      <c r="D4" s="58"/>
    </row>
    <row r="5" spans="1:4" x14ac:dyDescent="0.35">
      <c r="A5" s="17">
        <v>1</v>
      </c>
      <c r="B5" s="17">
        <v>2</v>
      </c>
      <c r="C5" s="18">
        <v>3</v>
      </c>
      <c r="D5" s="18">
        <v>4</v>
      </c>
    </row>
    <row r="6" spans="1:4" x14ac:dyDescent="0.35">
      <c r="A6" s="34" t="s">
        <v>42</v>
      </c>
      <c r="B6" s="32">
        <v>418000</v>
      </c>
      <c r="C6" s="22">
        <f>B6/$B$9*100</f>
        <v>31.532557743053406</v>
      </c>
      <c r="D6" s="22">
        <f>B6/1037691*100</f>
        <v>40.281740903602326</v>
      </c>
    </row>
    <row r="7" spans="1:4" x14ac:dyDescent="0.35">
      <c r="A7" s="34" t="s">
        <v>43</v>
      </c>
      <c r="B7" s="32">
        <v>144203</v>
      </c>
      <c r="C7" s="22">
        <f t="shared" ref="C7:C9" si="0">B7/$B$9*100</f>
        <v>10.878204364166342</v>
      </c>
      <c r="D7" s="22">
        <f t="shared" ref="D7:D9" si="1">B7/1037691*100</f>
        <v>13.896526037134368</v>
      </c>
    </row>
    <row r="8" spans="1:4" x14ac:dyDescent="0.35">
      <c r="A8" s="34" t="s">
        <v>44</v>
      </c>
      <c r="B8" s="32">
        <v>763411</v>
      </c>
      <c r="C8" s="22">
        <f t="shared" si="0"/>
        <v>57.589237892780254</v>
      </c>
      <c r="D8" s="22">
        <f t="shared" si="1"/>
        <v>73.568239485550137</v>
      </c>
    </row>
    <row r="9" spans="1:4" x14ac:dyDescent="0.35">
      <c r="A9" s="20" t="s">
        <v>32</v>
      </c>
      <c r="B9" s="35">
        <f>SUM(B6:B8)</f>
        <v>1325614</v>
      </c>
      <c r="C9" s="36">
        <f t="shared" si="0"/>
        <v>100</v>
      </c>
      <c r="D9" s="23">
        <f t="shared" si="1"/>
        <v>127.74650642628683</v>
      </c>
    </row>
    <row r="10" spans="1:4" x14ac:dyDescent="0.35">
      <c r="A10" s="7"/>
      <c r="B10" s="56" t="s">
        <v>48</v>
      </c>
      <c r="C10" s="56"/>
      <c r="D10" s="56"/>
    </row>
    <row r="11" spans="1:4" ht="34.5" customHeight="1" x14ac:dyDescent="0.35">
      <c r="A11" s="79" t="s">
        <v>84</v>
      </c>
      <c r="B11" s="80"/>
      <c r="C11" s="80"/>
      <c r="D11" s="80"/>
    </row>
    <row r="12" spans="1:4" x14ac:dyDescent="0.35">
      <c r="A12" s="37" t="s">
        <v>80</v>
      </c>
      <c r="B12" s="38" t="s">
        <v>81</v>
      </c>
      <c r="C12" s="38" t="s">
        <v>18</v>
      </c>
      <c r="D12" s="8"/>
    </row>
    <row r="13" spans="1:4" x14ac:dyDescent="0.35">
      <c r="A13" s="17">
        <v>1</v>
      </c>
      <c r="B13" s="18">
        <v>2</v>
      </c>
      <c r="C13" s="18">
        <v>3</v>
      </c>
      <c r="D13" s="8"/>
    </row>
    <row r="14" spans="1:4" x14ac:dyDescent="0.35">
      <c r="A14" s="34" t="s">
        <v>45</v>
      </c>
      <c r="B14" s="39">
        <v>758082</v>
      </c>
      <c r="C14" s="22">
        <f>B14/$B$17*100</f>
        <v>73.054695472929794</v>
      </c>
      <c r="D14" s="8"/>
    </row>
    <row r="15" spans="1:4" x14ac:dyDescent="0.35">
      <c r="A15" s="34" t="s">
        <v>46</v>
      </c>
      <c r="B15" s="39">
        <v>271295</v>
      </c>
      <c r="C15" s="22">
        <f t="shared" ref="C15:C17" si="2">B15/$B$17*100</f>
        <v>26.14410262785357</v>
      </c>
      <c r="D15" s="8"/>
    </row>
    <row r="16" spans="1:4" ht="19" customHeight="1" x14ac:dyDescent="0.35">
      <c r="A16" s="34" t="s">
        <v>47</v>
      </c>
      <c r="B16" s="39">
        <v>8314</v>
      </c>
      <c r="C16" s="22">
        <f t="shared" si="2"/>
        <v>0.8012018992166261</v>
      </c>
      <c r="D16" s="8"/>
    </row>
    <row r="17" spans="1:4" x14ac:dyDescent="0.35">
      <c r="A17" s="20" t="s">
        <v>32</v>
      </c>
      <c r="B17" s="36">
        <f>SUM(B14:B16)</f>
        <v>1037691</v>
      </c>
      <c r="C17" s="36">
        <f t="shared" si="2"/>
        <v>100</v>
      </c>
      <c r="D17" s="8"/>
    </row>
  </sheetData>
  <mergeCells count="6">
    <mergeCell ref="A11:D11"/>
    <mergeCell ref="B10:D10"/>
    <mergeCell ref="A3:A4"/>
    <mergeCell ref="C3:C4"/>
    <mergeCell ref="D3:D4"/>
    <mergeCell ref="B3:B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7"/>
  <sheetViews>
    <sheetView topLeftCell="A20" workbookViewId="0">
      <selection activeCell="B40" sqref="B40"/>
    </sheetView>
  </sheetViews>
  <sheetFormatPr defaultColWidth="18.81640625" defaultRowHeight="14.5" x14ac:dyDescent="0.35"/>
  <cols>
    <col min="1" max="1" width="26.81640625" customWidth="1"/>
    <col min="2" max="2" width="22.81640625" customWidth="1"/>
    <col min="3" max="3" width="22.1796875" customWidth="1"/>
    <col min="4" max="4" width="21.6328125" customWidth="1"/>
  </cols>
  <sheetData>
    <row r="1" spans="1:4" ht="25" customHeight="1" x14ac:dyDescent="0.35">
      <c r="A1" s="1" t="s">
        <v>16</v>
      </c>
    </row>
    <row r="2" spans="1:4" ht="25.5" customHeight="1" x14ac:dyDescent="0.35">
      <c r="A2" s="1" t="s">
        <v>85</v>
      </c>
    </row>
    <row r="3" spans="1:4" ht="14.5" customHeight="1" x14ac:dyDescent="0.35">
      <c r="A3" s="59" t="s">
        <v>82</v>
      </c>
      <c r="B3" s="81" t="s">
        <v>77</v>
      </c>
      <c r="C3" s="59" t="s">
        <v>86</v>
      </c>
      <c r="D3" s="59" t="s">
        <v>87</v>
      </c>
    </row>
    <row r="4" spans="1:4" ht="25.5" customHeight="1" x14ac:dyDescent="0.35">
      <c r="A4" s="59"/>
      <c r="B4" s="82"/>
      <c r="C4" s="59"/>
      <c r="D4" s="59"/>
    </row>
    <row r="5" spans="1:4" x14ac:dyDescent="0.35">
      <c r="A5" s="17">
        <v>1</v>
      </c>
      <c r="B5" s="17">
        <v>2</v>
      </c>
      <c r="C5" s="18">
        <v>3</v>
      </c>
      <c r="D5" s="18">
        <v>4</v>
      </c>
    </row>
    <row r="6" spans="1:4" x14ac:dyDescent="0.35">
      <c r="A6" s="19" t="s">
        <v>19</v>
      </c>
      <c r="B6" s="40">
        <v>423800</v>
      </c>
      <c r="C6" s="22">
        <f t="shared" ref="C6:C19" si="0">B6/$B$19*100</f>
        <v>47.66248036087628</v>
      </c>
      <c r="D6" s="22">
        <f>B6/547383*100</f>
        <v>77.422937869827891</v>
      </c>
    </row>
    <row r="7" spans="1:4" x14ac:dyDescent="0.35">
      <c r="A7" s="19" t="s">
        <v>20</v>
      </c>
      <c r="B7" s="40">
        <v>2566</v>
      </c>
      <c r="C7" s="22">
        <f t="shared" si="0"/>
        <v>0.28858405994810887</v>
      </c>
      <c r="D7" s="22">
        <f t="shared" ref="D7:D19" si="1">B7/547383*100</f>
        <v>0.46877597587064262</v>
      </c>
    </row>
    <row r="8" spans="1:4" x14ac:dyDescent="0.35">
      <c r="A8" s="19" t="s">
        <v>21</v>
      </c>
      <c r="B8" s="40">
        <v>6311</v>
      </c>
      <c r="C8" s="22">
        <f t="shared" si="0"/>
        <v>0.70976383567128409</v>
      </c>
      <c r="D8" s="22">
        <f t="shared" si="1"/>
        <v>1.1529404457208208</v>
      </c>
    </row>
    <row r="9" spans="1:4" x14ac:dyDescent="0.35">
      <c r="A9" s="19" t="s">
        <v>22</v>
      </c>
      <c r="B9" s="40">
        <v>96509</v>
      </c>
      <c r="C9" s="22">
        <f t="shared" si="0"/>
        <v>10.853842182982088</v>
      </c>
      <c r="D9" s="22">
        <f t="shared" si="1"/>
        <v>17.630982328643746</v>
      </c>
    </row>
    <row r="10" spans="1:4" x14ac:dyDescent="0.35">
      <c r="A10" s="19" t="s">
        <v>23</v>
      </c>
      <c r="B10" s="40">
        <v>106562</v>
      </c>
      <c r="C10" s="22">
        <f t="shared" si="0"/>
        <v>11.98444840069773</v>
      </c>
      <c r="D10" s="22">
        <f t="shared" si="1"/>
        <v>19.467539181889098</v>
      </c>
    </row>
    <row r="11" spans="1:4" x14ac:dyDescent="0.35">
      <c r="A11" s="19" t="s">
        <v>24</v>
      </c>
      <c r="B11" s="40">
        <v>1460</v>
      </c>
      <c r="C11" s="22">
        <f t="shared" si="0"/>
        <v>0.16419825702425522</v>
      </c>
      <c r="D11" s="22">
        <f t="shared" si="1"/>
        <v>0.26672366514853402</v>
      </c>
    </row>
    <row r="12" spans="1:4" x14ac:dyDescent="0.35">
      <c r="A12" s="19" t="s">
        <v>25</v>
      </c>
      <c r="B12" s="40">
        <v>706</v>
      </c>
      <c r="C12" s="22">
        <f t="shared" si="0"/>
        <v>7.9399979081591909E-2</v>
      </c>
      <c r="D12" s="22">
        <f t="shared" si="1"/>
        <v>0.12897733396908562</v>
      </c>
    </row>
    <row r="13" spans="1:4" x14ac:dyDescent="0.35">
      <c r="A13" s="19" t="s">
        <v>26</v>
      </c>
      <c r="B13" s="40">
        <v>113675</v>
      </c>
      <c r="C13" s="22">
        <f t="shared" si="0"/>
        <v>12.784408813172748</v>
      </c>
      <c r="D13" s="22">
        <f t="shared" si="1"/>
        <v>20.766994955999728</v>
      </c>
    </row>
    <row r="14" spans="1:4" x14ac:dyDescent="0.35">
      <c r="A14" s="19" t="s">
        <v>27</v>
      </c>
      <c r="B14" s="40">
        <v>120182</v>
      </c>
      <c r="C14" s="22">
        <f t="shared" si="0"/>
        <v>13.51621570252674</v>
      </c>
      <c r="D14" s="22">
        <f t="shared" si="1"/>
        <v>21.95574214032953</v>
      </c>
    </row>
    <row r="15" spans="1:4" x14ac:dyDescent="0.35">
      <c r="A15" s="19" t="s">
        <v>28</v>
      </c>
      <c r="B15" s="40">
        <v>658</v>
      </c>
      <c r="C15" s="22">
        <f t="shared" si="0"/>
        <v>7.4001680220520505E-2</v>
      </c>
      <c r="D15" s="22">
        <f t="shared" si="1"/>
        <v>0.12020833675872288</v>
      </c>
    </row>
    <row r="16" spans="1:4" x14ac:dyDescent="0.35">
      <c r="A16" s="19" t="s">
        <v>29</v>
      </c>
      <c r="B16" s="40">
        <v>12257</v>
      </c>
      <c r="C16" s="22">
        <f t="shared" si="0"/>
        <v>1.3784781070865044</v>
      </c>
      <c r="D16" s="22">
        <f t="shared" si="1"/>
        <v>2.239199975154508</v>
      </c>
    </row>
    <row r="17" spans="1:4" x14ac:dyDescent="0.35">
      <c r="A17" s="19" t="s">
        <v>30</v>
      </c>
      <c r="B17" s="40">
        <v>3249</v>
      </c>
      <c r="C17" s="22">
        <f t="shared" si="0"/>
        <v>0.36539735415877073</v>
      </c>
      <c r="D17" s="22">
        <f t="shared" si="1"/>
        <v>0.59355149867642942</v>
      </c>
    </row>
    <row r="18" spans="1:4" x14ac:dyDescent="0.35">
      <c r="A18" s="19" t="s">
        <v>31</v>
      </c>
      <c r="B18" s="40">
        <v>1234</v>
      </c>
      <c r="C18" s="22">
        <f t="shared" si="0"/>
        <v>0.13878126655337736</v>
      </c>
      <c r="D18" s="22">
        <f t="shared" si="1"/>
        <v>0.22543630328307604</v>
      </c>
    </row>
    <row r="19" spans="1:4" x14ac:dyDescent="0.35">
      <c r="A19" s="20" t="s">
        <v>32</v>
      </c>
      <c r="B19" s="35">
        <f>SUM(B6:B18)</f>
        <v>889169</v>
      </c>
      <c r="C19" s="23">
        <f t="shared" si="0"/>
        <v>100</v>
      </c>
      <c r="D19" s="23">
        <f t="shared" si="1"/>
        <v>162.44001001127182</v>
      </c>
    </row>
    <row r="20" spans="1:4" x14ac:dyDescent="0.35">
      <c r="A20" s="7"/>
      <c r="B20" s="56" t="s">
        <v>72</v>
      </c>
      <c r="C20" s="56"/>
      <c r="D20" s="56"/>
    </row>
    <row r="21" spans="1:4" ht="32" customHeight="1" x14ac:dyDescent="0.35">
      <c r="A21" s="79" t="s">
        <v>88</v>
      </c>
      <c r="B21" s="80"/>
      <c r="C21" s="80"/>
      <c r="D21" s="80"/>
    </row>
    <row r="22" spans="1:4" ht="28" x14ac:dyDescent="0.35">
      <c r="A22" s="24" t="s">
        <v>89</v>
      </c>
      <c r="B22" s="24" t="s">
        <v>81</v>
      </c>
      <c r="C22" s="24" t="s">
        <v>18</v>
      </c>
      <c r="D22" s="8"/>
    </row>
    <row r="23" spans="1:4" x14ac:dyDescent="0.35">
      <c r="A23" s="17">
        <v>1</v>
      </c>
      <c r="B23" s="18">
        <v>2</v>
      </c>
      <c r="C23" s="18">
        <v>3</v>
      </c>
      <c r="D23" s="8"/>
    </row>
    <row r="24" spans="1:4" x14ac:dyDescent="0.35">
      <c r="A24" s="34" t="s">
        <v>49</v>
      </c>
      <c r="B24" s="39">
        <v>403390</v>
      </c>
      <c r="C24" s="21">
        <f>B24/$B$37*100</f>
        <v>73.694287181004896</v>
      </c>
      <c r="D24" s="8"/>
    </row>
    <row r="25" spans="1:4" x14ac:dyDescent="0.35">
      <c r="A25" s="34" t="s">
        <v>50</v>
      </c>
      <c r="B25" s="39">
        <v>40957</v>
      </c>
      <c r="C25" s="21">
        <f t="shared" ref="C25:C37" si="2">B25/$B$37*100</f>
        <v>7.4823295571839106</v>
      </c>
      <c r="D25" s="8"/>
    </row>
    <row r="26" spans="1:4" x14ac:dyDescent="0.35">
      <c r="A26" s="34" t="s">
        <v>51</v>
      </c>
      <c r="B26" s="39">
        <v>8880</v>
      </c>
      <c r="C26" s="21">
        <f t="shared" si="2"/>
        <v>1.622264483917111</v>
      </c>
      <c r="D26" s="8"/>
    </row>
    <row r="27" spans="1:4" x14ac:dyDescent="0.35">
      <c r="A27" s="34" t="s">
        <v>52</v>
      </c>
      <c r="B27" s="39">
        <v>93742</v>
      </c>
      <c r="C27" s="21">
        <f t="shared" si="2"/>
        <v>17.125486176954709</v>
      </c>
      <c r="D27" s="8"/>
    </row>
    <row r="28" spans="1:4" x14ac:dyDescent="0.35">
      <c r="A28" s="34" t="s">
        <v>53</v>
      </c>
      <c r="B28" s="39">
        <v>301</v>
      </c>
      <c r="C28" s="21">
        <f t="shared" si="2"/>
        <v>5.4988920006649823E-2</v>
      </c>
      <c r="D28" s="8"/>
    </row>
    <row r="29" spans="1:4" x14ac:dyDescent="0.35">
      <c r="A29" s="34" t="s">
        <v>54</v>
      </c>
      <c r="B29" s="39">
        <v>67</v>
      </c>
      <c r="C29" s="21">
        <f t="shared" si="2"/>
        <v>1.2240058606131357E-2</v>
      </c>
      <c r="D29" s="8"/>
    </row>
    <row r="30" spans="1:4" x14ac:dyDescent="0.35">
      <c r="A30" s="34" t="s">
        <v>55</v>
      </c>
      <c r="B30" s="39">
        <v>31</v>
      </c>
      <c r="C30" s="21">
        <f t="shared" si="2"/>
        <v>5.663310698359284E-3</v>
      </c>
      <c r="D30" s="8"/>
    </row>
    <row r="31" spans="1:4" x14ac:dyDescent="0.35">
      <c r="A31" s="34" t="s">
        <v>56</v>
      </c>
      <c r="B31" s="39">
        <v>10</v>
      </c>
      <c r="C31" s="21">
        <f t="shared" si="2"/>
        <v>1.8268744188255756E-3</v>
      </c>
      <c r="D31" s="8"/>
    </row>
    <row r="32" spans="1:4" x14ac:dyDescent="0.35">
      <c r="A32" s="34" t="s">
        <v>57</v>
      </c>
      <c r="B32" s="39">
        <v>2</v>
      </c>
      <c r="C32" s="21">
        <f t="shared" si="2"/>
        <v>3.6537488376511509E-4</v>
      </c>
      <c r="D32" s="8"/>
    </row>
    <row r="33" spans="1:4" x14ac:dyDescent="0.35">
      <c r="A33" s="34" t="s">
        <v>58</v>
      </c>
      <c r="B33" s="39">
        <v>0</v>
      </c>
      <c r="C33" s="21">
        <f t="shared" si="2"/>
        <v>0</v>
      </c>
      <c r="D33" s="8"/>
    </row>
    <row r="34" spans="1:4" x14ac:dyDescent="0.35">
      <c r="A34" s="34" t="s">
        <v>59</v>
      </c>
      <c r="B34" s="39">
        <v>1</v>
      </c>
      <c r="C34" s="21">
        <f t="shared" si="2"/>
        <v>1.8268744188255754E-4</v>
      </c>
      <c r="D34" s="8"/>
    </row>
    <row r="35" spans="1:4" x14ac:dyDescent="0.35">
      <c r="A35" s="34" t="s">
        <v>60</v>
      </c>
      <c r="B35" s="39">
        <v>2</v>
      </c>
      <c r="C35" s="21">
        <f t="shared" si="2"/>
        <v>3.6537488376511509E-4</v>
      </c>
      <c r="D35" s="8"/>
    </row>
    <row r="36" spans="1:4" x14ac:dyDescent="0.35">
      <c r="A36" s="34" t="s">
        <v>61</v>
      </c>
      <c r="B36" s="39">
        <v>0</v>
      </c>
      <c r="C36" s="21">
        <f t="shared" si="2"/>
        <v>0</v>
      </c>
      <c r="D36" s="8"/>
    </row>
    <row r="37" spans="1:4" x14ac:dyDescent="0.35">
      <c r="A37" s="20" t="s">
        <v>32</v>
      </c>
      <c r="B37" s="36">
        <f>SUM(B24:B36)</f>
        <v>547383</v>
      </c>
      <c r="C37" s="23">
        <f t="shared" si="2"/>
        <v>100</v>
      </c>
      <c r="D37" s="8"/>
    </row>
  </sheetData>
  <mergeCells count="6">
    <mergeCell ref="A21:D21"/>
    <mergeCell ref="A3:A4"/>
    <mergeCell ref="C3:C4"/>
    <mergeCell ref="D3:D4"/>
    <mergeCell ref="B20:D20"/>
    <mergeCell ref="B3:B4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4" zoomScale="90" zoomScaleNormal="90" workbookViewId="0">
      <selection activeCell="H27" sqref="H27"/>
    </sheetView>
  </sheetViews>
  <sheetFormatPr defaultRowHeight="14.5" x14ac:dyDescent="0.35"/>
  <cols>
    <col min="1" max="1" width="16" customWidth="1"/>
    <col min="2" max="2" width="13.453125" customWidth="1"/>
    <col min="3" max="4" width="11.81640625" customWidth="1"/>
    <col min="5" max="5" width="12.1796875" customWidth="1"/>
    <col min="6" max="6" width="11.453125" customWidth="1"/>
    <col min="7" max="7" width="12.453125" customWidth="1"/>
    <col min="8" max="8" width="11.54296875" customWidth="1"/>
  </cols>
  <sheetData>
    <row r="1" spans="1:8" ht="27.65" customHeight="1" x14ac:dyDescent="0.25">
      <c r="A1" s="60" t="s">
        <v>90</v>
      </c>
      <c r="B1" s="60"/>
      <c r="C1" s="60"/>
      <c r="D1" s="60"/>
      <c r="E1" s="60"/>
      <c r="F1" s="60"/>
      <c r="G1" s="60"/>
      <c r="H1" s="60"/>
    </row>
    <row r="2" spans="1:8" x14ac:dyDescent="0.35">
      <c r="A2" s="61" t="s">
        <v>62</v>
      </c>
      <c r="B2" s="61" t="s">
        <v>38</v>
      </c>
      <c r="C2" s="63" t="s">
        <v>63</v>
      </c>
      <c r="D2" s="64"/>
      <c r="E2" s="64"/>
      <c r="F2" s="64"/>
      <c r="G2" s="64"/>
      <c r="H2" s="65"/>
    </row>
    <row r="3" spans="1:8" ht="52" x14ac:dyDescent="0.35">
      <c r="A3" s="62"/>
      <c r="B3" s="62"/>
      <c r="C3" s="25" t="s">
        <v>64</v>
      </c>
      <c r="D3" s="25" t="s">
        <v>65</v>
      </c>
      <c r="E3" s="25" t="s">
        <v>66</v>
      </c>
      <c r="F3" s="25" t="s">
        <v>67</v>
      </c>
      <c r="G3" s="25" t="s">
        <v>68</v>
      </c>
      <c r="H3" s="25" t="s">
        <v>69</v>
      </c>
    </row>
    <row r="4" spans="1:8" ht="15" x14ac:dyDescent="0.25">
      <c r="A4" s="26">
        <v>1</v>
      </c>
      <c r="B4" s="27">
        <v>2</v>
      </c>
      <c r="C4" s="27">
        <v>3</v>
      </c>
      <c r="D4" s="27">
        <v>4</v>
      </c>
      <c r="E4" s="27">
        <v>5</v>
      </c>
      <c r="F4" s="27">
        <v>6</v>
      </c>
      <c r="G4" s="27">
        <v>7</v>
      </c>
      <c r="H4" s="27">
        <v>8</v>
      </c>
    </row>
    <row r="5" spans="1:8" ht="15" x14ac:dyDescent="0.25">
      <c r="A5" s="83" t="s">
        <v>35</v>
      </c>
      <c r="B5" s="84"/>
      <c r="C5" s="84"/>
      <c r="D5" s="84"/>
      <c r="E5" s="84"/>
      <c r="F5" s="84"/>
      <c r="G5" s="84"/>
      <c r="H5" s="85"/>
    </row>
    <row r="6" spans="1:8" ht="15" x14ac:dyDescent="0.25">
      <c r="A6" s="28" t="s">
        <v>10</v>
      </c>
      <c r="B6" s="41">
        <v>6843426</v>
      </c>
      <c r="C6" s="41">
        <v>1945848</v>
      </c>
      <c r="D6" s="41">
        <v>422297</v>
      </c>
      <c r="E6" s="41">
        <v>39592</v>
      </c>
      <c r="F6" s="41">
        <v>68131</v>
      </c>
      <c r="G6" s="41">
        <v>523518</v>
      </c>
      <c r="H6" s="41">
        <v>333022</v>
      </c>
    </row>
    <row r="7" spans="1:8" ht="15" x14ac:dyDescent="0.25">
      <c r="A7" s="30" t="s">
        <v>11</v>
      </c>
      <c r="B7" s="42">
        <v>6269457</v>
      </c>
      <c r="C7" s="42">
        <v>1870265</v>
      </c>
      <c r="D7" s="42">
        <v>415364</v>
      </c>
      <c r="E7" s="42">
        <v>38528</v>
      </c>
      <c r="F7" s="42">
        <v>67757</v>
      </c>
      <c r="G7" s="42">
        <v>503251</v>
      </c>
      <c r="H7" s="42">
        <v>322477</v>
      </c>
    </row>
    <row r="8" spans="1:8" ht="15" x14ac:dyDescent="0.25">
      <c r="A8" s="30" t="s">
        <v>12</v>
      </c>
      <c r="B8" s="42">
        <v>573969</v>
      </c>
      <c r="C8" s="42">
        <v>75583</v>
      </c>
      <c r="D8" s="42">
        <v>6933</v>
      </c>
      <c r="E8" s="42">
        <v>1064</v>
      </c>
      <c r="F8" s="42">
        <v>374</v>
      </c>
      <c r="G8" s="42">
        <v>20267</v>
      </c>
      <c r="H8" s="42">
        <v>10545</v>
      </c>
    </row>
    <row r="9" spans="1:8" ht="15" x14ac:dyDescent="0.25">
      <c r="A9" s="28" t="s">
        <v>70</v>
      </c>
      <c r="B9" s="41">
        <v>3699769</v>
      </c>
      <c r="C9" s="41">
        <v>979278</v>
      </c>
      <c r="D9" s="41">
        <v>184567</v>
      </c>
      <c r="E9" s="41">
        <v>16605</v>
      </c>
      <c r="F9" s="41">
        <v>29254</v>
      </c>
      <c r="G9" s="41">
        <v>203896</v>
      </c>
      <c r="H9" s="41">
        <v>123577</v>
      </c>
    </row>
    <row r="10" spans="1:8" ht="15" x14ac:dyDescent="0.25">
      <c r="A10" s="30" t="s">
        <v>11</v>
      </c>
      <c r="B10" s="42">
        <v>3465220</v>
      </c>
      <c r="C10" s="42">
        <v>951131</v>
      </c>
      <c r="D10" s="42">
        <v>182916</v>
      </c>
      <c r="E10" s="42">
        <v>16208</v>
      </c>
      <c r="F10" s="42">
        <v>29107</v>
      </c>
      <c r="G10" s="42">
        <v>197529</v>
      </c>
      <c r="H10" s="42">
        <v>120661</v>
      </c>
    </row>
    <row r="11" spans="1:8" ht="15" x14ac:dyDescent="0.25">
      <c r="A11" s="30" t="s">
        <v>12</v>
      </c>
      <c r="B11" s="42">
        <v>234549</v>
      </c>
      <c r="C11" s="42">
        <v>28147</v>
      </c>
      <c r="D11" s="42">
        <v>1651</v>
      </c>
      <c r="E11" s="42">
        <v>397</v>
      </c>
      <c r="F11" s="42">
        <v>147</v>
      </c>
      <c r="G11" s="42">
        <v>6367</v>
      </c>
      <c r="H11" s="42">
        <v>2916</v>
      </c>
    </row>
    <row r="12" spans="1:8" ht="15" x14ac:dyDescent="0.25">
      <c r="A12" s="28" t="s">
        <v>15</v>
      </c>
      <c r="B12" s="41">
        <v>3143657</v>
      </c>
      <c r="C12" s="41">
        <v>966570</v>
      </c>
      <c r="D12" s="41">
        <v>237730</v>
      </c>
      <c r="E12" s="41">
        <v>22987</v>
      </c>
      <c r="F12" s="41">
        <v>38877</v>
      </c>
      <c r="G12" s="41">
        <v>319622</v>
      </c>
      <c r="H12" s="41">
        <v>209445</v>
      </c>
    </row>
    <row r="13" spans="1:8" ht="15" x14ac:dyDescent="0.25">
      <c r="A13" s="30" t="s">
        <v>11</v>
      </c>
      <c r="B13" s="42">
        <v>2804237</v>
      </c>
      <c r="C13" s="42">
        <v>919134</v>
      </c>
      <c r="D13" s="42">
        <v>232448</v>
      </c>
      <c r="E13" s="42">
        <v>22320</v>
      </c>
      <c r="F13" s="42">
        <v>38650</v>
      </c>
      <c r="G13" s="42">
        <v>305722</v>
      </c>
      <c r="H13" s="42">
        <v>201816</v>
      </c>
    </row>
    <row r="14" spans="1:8" ht="15" x14ac:dyDescent="0.25">
      <c r="A14" s="30" t="s">
        <v>12</v>
      </c>
      <c r="B14" s="42">
        <v>339420</v>
      </c>
      <c r="C14" s="42">
        <v>47436</v>
      </c>
      <c r="D14" s="42">
        <v>5282</v>
      </c>
      <c r="E14" s="42">
        <v>667</v>
      </c>
      <c r="F14" s="42">
        <v>227</v>
      </c>
      <c r="G14" s="42">
        <v>13900</v>
      </c>
      <c r="H14" s="42">
        <v>7629</v>
      </c>
    </row>
    <row r="15" spans="1:8" ht="15" x14ac:dyDescent="0.25">
      <c r="A15" s="83" t="s">
        <v>71</v>
      </c>
      <c r="B15" s="84"/>
      <c r="C15" s="84"/>
      <c r="D15" s="84"/>
      <c r="E15" s="84"/>
      <c r="F15" s="84"/>
      <c r="G15" s="84"/>
      <c r="H15" s="85"/>
    </row>
    <row r="16" spans="1:8" x14ac:dyDescent="0.35">
      <c r="A16" s="28" t="s">
        <v>10</v>
      </c>
      <c r="B16" s="29">
        <f>B6/$B$6*100</f>
        <v>100</v>
      </c>
      <c r="C16" s="33">
        <f>C6/B6*100</f>
        <v>28.433828319324267</v>
      </c>
      <c r="D16" s="33">
        <f>D6/B6*100</f>
        <v>6.1708419145615077</v>
      </c>
      <c r="E16" s="33">
        <f>E6/B6*100</f>
        <v>0.57854063154916846</v>
      </c>
      <c r="F16" s="33">
        <f>F6/B6*100</f>
        <v>0.99556859385927454</v>
      </c>
      <c r="G16" s="33">
        <f>G6/B6*100</f>
        <v>7.6499402492260451</v>
      </c>
      <c r="H16" s="33">
        <f>H6/B6*100</f>
        <v>4.8663052687352799</v>
      </c>
    </row>
    <row r="17" spans="1:8" x14ac:dyDescent="0.35">
      <c r="A17" s="30" t="s">
        <v>11</v>
      </c>
      <c r="B17" s="43">
        <f t="shared" ref="B17:B24" si="0">B7/$B$6*100</f>
        <v>91.612841287390268</v>
      </c>
      <c r="C17" s="43">
        <f t="shared" ref="C17:C24" si="1">C7/B7*100</f>
        <v>29.831371361188058</v>
      </c>
      <c r="D17" s="43">
        <f t="shared" ref="D17:D24" si="2">D7/B7*100</f>
        <v>6.6251989606117405</v>
      </c>
      <c r="E17" s="43">
        <f t="shared" ref="E17:E24" si="3">E7/B7*100</f>
        <v>0.61453487917693672</v>
      </c>
      <c r="F17" s="43">
        <f t="shared" ref="F17:F24" si="4">F7/B7*100</f>
        <v>1.0807475033324256</v>
      </c>
      <c r="G17" s="43">
        <f t="shared" ref="G17:G24" si="5">G7/B7*100</f>
        <v>8.027026902010812</v>
      </c>
      <c r="H17" s="43">
        <f t="shared" ref="H17:H24" si="6">H7/B7*100</f>
        <v>5.1436192958975555</v>
      </c>
    </row>
    <row r="18" spans="1:8" x14ac:dyDescent="0.35">
      <c r="A18" s="30" t="s">
        <v>12</v>
      </c>
      <c r="B18" s="43">
        <f t="shared" si="0"/>
        <v>8.387158712609736</v>
      </c>
      <c r="C18" s="43">
        <f t="shared" si="1"/>
        <v>13.168481224595755</v>
      </c>
      <c r="D18" s="43">
        <f t="shared" si="2"/>
        <v>1.2079049565394648</v>
      </c>
      <c r="E18" s="43">
        <f t="shared" si="3"/>
        <v>0.1853758652470778</v>
      </c>
      <c r="F18" s="43">
        <f t="shared" si="4"/>
        <v>6.51603135360969E-2</v>
      </c>
      <c r="G18" s="43">
        <f t="shared" si="5"/>
        <v>3.5310269369948548</v>
      </c>
      <c r="H18" s="43">
        <f t="shared" si="6"/>
        <v>1.8372072359308604</v>
      </c>
    </row>
    <row r="19" spans="1:8" x14ac:dyDescent="0.35">
      <c r="A19" s="28" t="s">
        <v>70</v>
      </c>
      <c r="B19" s="33">
        <f t="shared" si="0"/>
        <v>54.063111079158297</v>
      </c>
      <c r="C19" s="33">
        <f t="shared" si="1"/>
        <v>26.468625473644437</v>
      </c>
      <c r="D19" s="33">
        <f t="shared" si="2"/>
        <v>4.9886087482759054</v>
      </c>
      <c r="E19" s="33">
        <f t="shared" si="3"/>
        <v>0.44881180419642414</v>
      </c>
      <c r="F19" s="33">
        <f t="shared" si="4"/>
        <v>0.79069801384897276</v>
      </c>
      <c r="G19" s="33">
        <f t="shared" si="5"/>
        <v>5.5110467707578499</v>
      </c>
      <c r="H19" s="33">
        <f t="shared" si="6"/>
        <v>3.3401274512003316</v>
      </c>
    </row>
    <row r="20" spans="1:8" x14ac:dyDescent="0.35">
      <c r="A20" s="30" t="s">
        <v>11</v>
      </c>
      <c r="B20" s="43">
        <f t="shared" si="0"/>
        <v>50.635748819377902</v>
      </c>
      <c r="C20" s="43">
        <f t="shared" si="1"/>
        <v>27.447925384246886</v>
      </c>
      <c r="D20" s="43">
        <f t="shared" si="2"/>
        <v>5.2786258881109998</v>
      </c>
      <c r="E20" s="43">
        <f t="shared" si="3"/>
        <v>0.46773365038871989</v>
      </c>
      <c r="F20" s="43">
        <f t="shared" si="4"/>
        <v>0.83997552824928867</v>
      </c>
      <c r="G20" s="43">
        <f t="shared" si="5"/>
        <v>5.7003307149329618</v>
      </c>
      <c r="H20" s="43">
        <f t="shared" si="6"/>
        <v>3.4820588591777724</v>
      </c>
    </row>
    <row r="21" spans="1:8" x14ac:dyDescent="0.35">
      <c r="A21" s="30" t="s">
        <v>12</v>
      </c>
      <c r="B21" s="43">
        <f t="shared" si="0"/>
        <v>3.4273622597804079</v>
      </c>
      <c r="C21" s="43">
        <f t="shared" si="1"/>
        <v>12.000477512161638</v>
      </c>
      <c r="D21" s="43">
        <f t="shared" si="2"/>
        <v>0.70390408827153395</v>
      </c>
      <c r="E21" s="43">
        <f t="shared" si="3"/>
        <v>0.16926100729485097</v>
      </c>
      <c r="F21" s="43">
        <f t="shared" si="4"/>
        <v>6.2673471214970009E-2</v>
      </c>
      <c r="G21" s="43">
        <f t="shared" si="5"/>
        <v>2.7145713688824085</v>
      </c>
      <c r="H21" s="43">
        <f t="shared" si="6"/>
        <v>1.2432370208357315</v>
      </c>
    </row>
    <row r="22" spans="1:8" x14ac:dyDescent="0.35">
      <c r="A22" s="28" t="s">
        <v>15</v>
      </c>
      <c r="B22" s="33">
        <f t="shared" si="0"/>
        <v>45.936888920841696</v>
      </c>
      <c r="C22" s="33">
        <f t="shared" si="1"/>
        <v>30.746674971219822</v>
      </c>
      <c r="D22" s="33">
        <f t="shared" si="2"/>
        <v>7.5622117807381661</v>
      </c>
      <c r="E22" s="33">
        <f t="shared" si="3"/>
        <v>0.73121845035892907</v>
      </c>
      <c r="F22" s="33">
        <f t="shared" si="4"/>
        <v>1.2366807193023921</v>
      </c>
      <c r="G22" s="33">
        <f t="shared" si="5"/>
        <v>10.167203355836849</v>
      </c>
      <c r="H22" s="33">
        <f t="shared" si="6"/>
        <v>6.6624634939498799</v>
      </c>
    </row>
    <row r="23" spans="1:8" x14ac:dyDescent="0.35">
      <c r="A23" s="30" t="s">
        <v>11</v>
      </c>
      <c r="B23" s="43">
        <f t="shared" si="0"/>
        <v>40.977092468012366</v>
      </c>
      <c r="C23" s="43">
        <f t="shared" si="1"/>
        <v>32.776616241779848</v>
      </c>
      <c r="D23" s="43">
        <f t="shared" si="2"/>
        <v>8.2891709937498153</v>
      </c>
      <c r="E23" s="43">
        <f t="shared" si="3"/>
        <v>0.7959384317374032</v>
      </c>
      <c r="F23" s="43">
        <f t="shared" si="4"/>
        <v>1.3782715226994009</v>
      </c>
      <c r="G23" s="43">
        <f t="shared" si="5"/>
        <v>10.902145574714263</v>
      </c>
      <c r="H23" s="43">
        <f t="shared" si="6"/>
        <v>7.1968239489030346</v>
      </c>
    </row>
    <row r="24" spans="1:8" x14ac:dyDescent="0.35">
      <c r="A24" s="30" t="s">
        <v>12</v>
      </c>
      <c r="B24" s="43">
        <f t="shared" si="0"/>
        <v>4.9597964528293286</v>
      </c>
      <c r="C24" s="43">
        <f t="shared" si="1"/>
        <v>13.975605444581934</v>
      </c>
      <c r="D24" s="43">
        <f t="shared" si="2"/>
        <v>1.5561840787225267</v>
      </c>
      <c r="E24" s="43">
        <f t="shared" si="3"/>
        <v>0.19651169642331034</v>
      </c>
      <c r="F24" s="43">
        <f t="shared" si="4"/>
        <v>6.6878793235519415E-2</v>
      </c>
      <c r="G24" s="43">
        <f t="shared" si="5"/>
        <v>4.0952212597961228</v>
      </c>
      <c r="H24" s="43">
        <f t="shared" si="6"/>
        <v>2.2476577691355843</v>
      </c>
    </row>
  </sheetData>
  <mergeCells count="6">
    <mergeCell ref="A15:H15"/>
    <mergeCell ref="A1:H1"/>
    <mergeCell ref="A2:A3"/>
    <mergeCell ref="B2:B3"/>
    <mergeCell ref="C2:H2"/>
    <mergeCell ref="A5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110" zoomScaleNormal="110" workbookViewId="0">
      <selection activeCell="E14" sqref="E14"/>
    </sheetView>
  </sheetViews>
  <sheetFormatPr defaultRowHeight="14.5" x14ac:dyDescent="0.35"/>
  <cols>
    <col min="1" max="1" width="21.7265625" customWidth="1"/>
    <col min="2" max="2" width="13" customWidth="1"/>
    <col min="3" max="3" width="11.7265625" customWidth="1"/>
    <col min="4" max="4" width="11.1796875" customWidth="1"/>
    <col min="5" max="5" width="11.54296875" customWidth="1"/>
    <col min="6" max="6" width="10.453125" bestFit="1" customWidth="1"/>
  </cols>
  <sheetData>
    <row r="1" spans="1:6" ht="31" customHeight="1" thickBot="1" x14ac:dyDescent="0.4">
      <c r="A1" s="68" t="s">
        <v>74</v>
      </c>
      <c r="B1" s="68"/>
      <c r="C1" s="68"/>
      <c r="D1" s="68"/>
      <c r="E1" s="69"/>
      <c r="F1" s="69"/>
    </row>
    <row r="2" spans="1:6" ht="55.5" customHeight="1" thickBot="1" x14ac:dyDescent="0.4">
      <c r="A2" s="51" t="s">
        <v>76</v>
      </c>
      <c r="B2" s="51" t="s">
        <v>38</v>
      </c>
      <c r="C2" s="66" t="s">
        <v>33</v>
      </c>
      <c r="D2" s="67"/>
      <c r="E2" s="66" t="s">
        <v>34</v>
      </c>
      <c r="F2" s="67"/>
    </row>
    <row r="3" spans="1:6" ht="15" thickBot="1" x14ac:dyDescent="0.4">
      <c r="A3" s="52"/>
      <c r="B3" s="52"/>
      <c r="C3" s="9" t="s">
        <v>35</v>
      </c>
      <c r="D3" s="9" t="s">
        <v>36</v>
      </c>
      <c r="E3" s="10" t="s">
        <v>35</v>
      </c>
      <c r="F3" s="10" t="s">
        <v>36</v>
      </c>
    </row>
    <row r="4" spans="1:6" ht="15.75" thickBot="1" x14ac:dyDescent="0.3">
      <c r="A4" s="3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</row>
    <row r="5" spans="1:6" ht="15.75" thickBot="1" x14ac:dyDescent="0.3">
      <c r="A5" s="14" t="s">
        <v>10</v>
      </c>
      <c r="B5" s="44">
        <f>B6+B7</f>
        <v>6843426</v>
      </c>
      <c r="C5" s="44">
        <f>C6+C7</f>
        <v>330937</v>
      </c>
      <c r="D5" s="45">
        <f>C5/B5*100</f>
        <v>4.835838072918448</v>
      </c>
      <c r="E5" s="44">
        <f>E6+E7</f>
        <v>290081</v>
      </c>
      <c r="F5" s="15">
        <f>E5/C5*100</f>
        <v>87.654447825416923</v>
      </c>
    </row>
    <row r="6" spans="1:6" ht="15.75" thickBot="1" x14ac:dyDescent="0.3">
      <c r="A6" s="6" t="s">
        <v>11</v>
      </c>
      <c r="B6" s="31">
        <v>6269457</v>
      </c>
      <c r="C6" s="31">
        <v>329980</v>
      </c>
      <c r="D6" s="16">
        <f t="shared" ref="D6:D13" si="0">C6/B6*100</f>
        <v>5.2632947319042147</v>
      </c>
      <c r="E6" s="31">
        <v>289302</v>
      </c>
      <c r="F6" s="16">
        <f t="shared" ref="F6:F13" si="1">E6/C6*100</f>
        <v>87.672586217346506</v>
      </c>
    </row>
    <row r="7" spans="1:6" ht="15" thickBot="1" x14ac:dyDescent="0.4">
      <c r="A7" s="6" t="s">
        <v>12</v>
      </c>
      <c r="B7" s="31">
        <v>573969</v>
      </c>
      <c r="C7" s="31">
        <v>957</v>
      </c>
      <c r="D7" s="16">
        <f t="shared" si="0"/>
        <v>0.16673374346001266</v>
      </c>
      <c r="E7" s="31">
        <v>779</v>
      </c>
      <c r="F7" s="16">
        <f t="shared" si="1"/>
        <v>81.400208986415876</v>
      </c>
    </row>
    <row r="8" spans="1:6" ht="15" thickBot="1" x14ac:dyDescent="0.4">
      <c r="A8" s="14" t="s">
        <v>14</v>
      </c>
      <c r="B8" s="44">
        <f>B9+B10</f>
        <v>3699769</v>
      </c>
      <c r="C8" s="44">
        <f>C9+C10</f>
        <v>80814</v>
      </c>
      <c r="D8" s="45">
        <f t="shared" si="0"/>
        <v>2.1842985332327505</v>
      </c>
      <c r="E8" s="44">
        <f>E9+E10</f>
        <v>69151</v>
      </c>
      <c r="F8" s="15">
        <f t="shared" si="1"/>
        <v>85.568094637067844</v>
      </c>
    </row>
    <row r="9" spans="1:6" ht="15.75" thickBot="1" x14ac:dyDescent="0.3">
      <c r="A9" s="6" t="s">
        <v>11</v>
      </c>
      <c r="B9" s="31">
        <v>3465220</v>
      </c>
      <c r="C9" s="31">
        <v>80678</v>
      </c>
      <c r="D9" s="16">
        <f t="shared" si="0"/>
        <v>2.328221584776724</v>
      </c>
      <c r="E9" s="31">
        <v>69049</v>
      </c>
      <c r="F9" s="16">
        <f t="shared" si="1"/>
        <v>85.585909417685116</v>
      </c>
    </row>
    <row r="10" spans="1:6" ht="15" thickBot="1" x14ac:dyDescent="0.4">
      <c r="A10" s="6" t="s">
        <v>12</v>
      </c>
      <c r="B10" s="31">
        <v>234549</v>
      </c>
      <c r="C10" s="31">
        <v>136</v>
      </c>
      <c r="D10" s="16">
        <f t="shared" si="0"/>
        <v>5.7983619627455241E-2</v>
      </c>
      <c r="E10" s="31">
        <v>102</v>
      </c>
      <c r="F10" s="16">
        <f t="shared" si="1"/>
        <v>75</v>
      </c>
    </row>
    <row r="11" spans="1:6" ht="15" thickBot="1" x14ac:dyDescent="0.4">
      <c r="A11" s="14" t="s">
        <v>15</v>
      </c>
      <c r="B11" s="44">
        <f>B12+B13</f>
        <v>3143657</v>
      </c>
      <c r="C11" s="44">
        <f>C12+C13</f>
        <v>250123</v>
      </c>
      <c r="D11" s="45">
        <f t="shared" si="0"/>
        <v>7.956434178410686</v>
      </c>
      <c r="E11" s="44">
        <f>E12+E13</f>
        <v>220930</v>
      </c>
      <c r="F11" s="15">
        <f t="shared" si="1"/>
        <v>88.328542357160273</v>
      </c>
    </row>
    <row r="12" spans="1:6" ht="15.75" thickBot="1" x14ac:dyDescent="0.3">
      <c r="A12" s="6" t="s">
        <v>11</v>
      </c>
      <c r="B12" s="31">
        <v>2804237</v>
      </c>
      <c r="C12" s="31">
        <v>249302</v>
      </c>
      <c r="D12" s="16">
        <f t="shared" si="0"/>
        <v>8.8901900944891601</v>
      </c>
      <c r="E12" s="31">
        <v>220253</v>
      </c>
      <c r="F12" s="16">
        <f t="shared" si="1"/>
        <v>88.347867245349008</v>
      </c>
    </row>
    <row r="13" spans="1:6" ht="15" thickBot="1" x14ac:dyDescent="0.4">
      <c r="A13" s="6" t="s">
        <v>12</v>
      </c>
      <c r="B13" s="31">
        <v>339420</v>
      </c>
      <c r="C13" s="31">
        <v>821</v>
      </c>
      <c r="D13" s="16">
        <f t="shared" si="0"/>
        <v>0.24188321253903719</v>
      </c>
      <c r="E13" s="31">
        <v>677</v>
      </c>
      <c r="F13" s="16">
        <f t="shared" si="1"/>
        <v>82.460414129110831</v>
      </c>
    </row>
    <row r="14" spans="1:6" ht="15" x14ac:dyDescent="0.35">
      <c r="A14" s="11"/>
    </row>
  </sheetData>
  <mergeCells count="5">
    <mergeCell ref="A2:A3"/>
    <mergeCell ref="B2:B3"/>
    <mergeCell ref="C2:D2"/>
    <mergeCell ref="E2:F2"/>
    <mergeCell ref="A1:F1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20" zoomScaleNormal="120" workbookViewId="0">
      <selection activeCell="K13" sqref="K13"/>
    </sheetView>
  </sheetViews>
  <sheetFormatPr defaultRowHeight="14.5" x14ac:dyDescent="0.35"/>
  <cols>
    <col min="1" max="1" width="11.453125" customWidth="1"/>
    <col min="2" max="2" width="11.54296875" customWidth="1"/>
    <col min="3" max="3" width="13.54296875" customWidth="1"/>
    <col min="4" max="4" width="9.54296875" customWidth="1"/>
    <col min="5" max="5" width="10.453125" customWidth="1"/>
    <col min="6" max="6" width="9.453125" customWidth="1"/>
    <col min="7" max="7" width="9.54296875" customWidth="1"/>
    <col min="8" max="8" width="10.453125" customWidth="1"/>
  </cols>
  <sheetData>
    <row r="1" spans="1:9" ht="34.5" customHeight="1" thickBot="1" x14ac:dyDescent="0.4">
      <c r="A1" s="70" t="s">
        <v>75</v>
      </c>
      <c r="B1" s="70"/>
      <c r="C1" s="70"/>
      <c r="D1" s="70"/>
      <c r="E1" s="70"/>
      <c r="F1" s="70"/>
      <c r="G1" s="70"/>
      <c r="H1" s="70"/>
    </row>
    <row r="2" spans="1:9" ht="38.25" customHeight="1" thickBot="1" x14ac:dyDescent="0.4">
      <c r="A2" s="51" t="s">
        <v>37</v>
      </c>
      <c r="B2" s="51" t="s">
        <v>38</v>
      </c>
      <c r="C2" s="66" t="s">
        <v>73</v>
      </c>
      <c r="D2" s="71"/>
      <c r="E2" s="66" t="s">
        <v>39</v>
      </c>
      <c r="F2" s="71"/>
      <c r="G2" s="66" t="s">
        <v>40</v>
      </c>
      <c r="H2" s="72"/>
    </row>
    <row r="3" spans="1:9" ht="15" thickBot="1" x14ac:dyDescent="0.4">
      <c r="A3" s="52"/>
      <c r="B3" s="52"/>
      <c r="C3" s="12" t="s">
        <v>35</v>
      </c>
      <c r="D3" s="12" t="s">
        <v>36</v>
      </c>
      <c r="E3" s="12" t="s">
        <v>35</v>
      </c>
      <c r="F3" s="12" t="s">
        <v>36</v>
      </c>
      <c r="G3" s="12" t="s">
        <v>35</v>
      </c>
      <c r="H3" s="12" t="s">
        <v>36</v>
      </c>
    </row>
    <row r="4" spans="1:9" ht="15.75" thickBot="1" x14ac:dyDescent="0.3">
      <c r="A4" s="3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</row>
    <row r="5" spans="1:9" ht="15.75" thickBot="1" x14ac:dyDescent="0.3">
      <c r="A5" s="14" t="s">
        <v>10</v>
      </c>
      <c r="B5" s="44">
        <v>6843426</v>
      </c>
      <c r="C5" s="44">
        <v>1141918</v>
      </c>
      <c r="D5" s="45">
        <f>C5/B5*100</f>
        <v>16.686349790295093</v>
      </c>
      <c r="E5" s="44">
        <v>130444</v>
      </c>
      <c r="F5" s="45">
        <f>E5/B5*100</f>
        <v>1.9061212907102376</v>
      </c>
      <c r="G5" s="44">
        <v>189500</v>
      </c>
      <c r="H5" s="45">
        <f>G5/B5*100</f>
        <v>2.7690808668056026</v>
      </c>
    </row>
    <row r="6" spans="1:9" ht="15" thickBot="1" x14ac:dyDescent="0.4">
      <c r="A6" s="6" t="s">
        <v>11</v>
      </c>
      <c r="B6" s="31">
        <v>6269457</v>
      </c>
      <c r="C6" s="31">
        <v>1067125</v>
      </c>
      <c r="D6" s="16">
        <f t="shared" ref="D6:D13" si="0">C6/B6*100</f>
        <v>17.021011548528044</v>
      </c>
      <c r="E6" s="31">
        <v>129782</v>
      </c>
      <c r="F6" s="16">
        <f t="shared" ref="F6:F13" si="1">E6/B6*100</f>
        <v>2.0700676310564057</v>
      </c>
      <c r="G6" s="31">
        <v>188351</v>
      </c>
      <c r="H6" s="16">
        <f t="shared" ref="H6:H13" si="2">G6/B6*100</f>
        <v>3.0042633676249797</v>
      </c>
    </row>
    <row r="7" spans="1:9" ht="15" thickBot="1" x14ac:dyDescent="0.4">
      <c r="A7" s="6" t="s">
        <v>12</v>
      </c>
      <c r="B7" s="31">
        <v>573969</v>
      </c>
      <c r="C7" s="31">
        <v>74793</v>
      </c>
      <c r="D7" s="16">
        <f t="shared" si="0"/>
        <v>13.030843129158542</v>
      </c>
      <c r="E7" s="31">
        <v>662</v>
      </c>
      <c r="F7" s="16">
        <f t="shared" si="1"/>
        <v>0.11533723946763674</v>
      </c>
      <c r="G7" s="31">
        <v>1149</v>
      </c>
      <c r="H7" s="16">
        <f t="shared" si="2"/>
        <v>0.20018502741437255</v>
      </c>
    </row>
    <row r="8" spans="1:9" ht="15" thickBot="1" x14ac:dyDescent="0.4">
      <c r="A8" s="14" t="s">
        <v>14</v>
      </c>
      <c r="B8" s="44">
        <v>3699769</v>
      </c>
      <c r="C8" s="44">
        <v>391831</v>
      </c>
      <c r="D8" s="45">
        <f t="shared" si="0"/>
        <v>10.590688229454326</v>
      </c>
      <c r="E8" s="44">
        <v>38036</v>
      </c>
      <c r="F8" s="45">
        <f t="shared" si="1"/>
        <v>1.0280641845477378</v>
      </c>
      <c r="G8" s="44">
        <v>40488</v>
      </c>
      <c r="H8" s="45">
        <f t="shared" si="2"/>
        <v>1.0943385924905042</v>
      </c>
    </row>
    <row r="9" spans="1:9" ht="15" thickBot="1" x14ac:dyDescent="0.4">
      <c r="A9" s="6" t="s">
        <v>11</v>
      </c>
      <c r="B9" s="31">
        <v>3465220</v>
      </c>
      <c r="C9" s="31">
        <v>374848</v>
      </c>
      <c r="D9" s="16">
        <f t="shared" si="0"/>
        <v>10.817437276709704</v>
      </c>
      <c r="E9" s="31">
        <v>37896</v>
      </c>
      <c r="F9" s="16">
        <f t="shared" si="1"/>
        <v>1.0936102181102498</v>
      </c>
      <c r="G9" s="31">
        <v>40281</v>
      </c>
      <c r="H9" s="16">
        <f t="shared" si="2"/>
        <v>1.1624370169859346</v>
      </c>
      <c r="I9" s="46"/>
    </row>
    <row r="10" spans="1:9" ht="15" thickBot="1" x14ac:dyDescent="0.4">
      <c r="A10" s="6" t="s">
        <v>12</v>
      </c>
      <c r="B10" s="31">
        <v>234549</v>
      </c>
      <c r="C10" s="31">
        <v>16983</v>
      </c>
      <c r="D10" s="16">
        <f t="shared" si="0"/>
        <v>7.240704500978473</v>
      </c>
      <c r="E10" s="31">
        <v>140</v>
      </c>
      <c r="F10" s="16">
        <f t="shared" si="1"/>
        <v>5.9689020204733337E-2</v>
      </c>
      <c r="G10" s="31">
        <v>207</v>
      </c>
      <c r="H10" s="16">
        <f t="shared" si="2"/>
        <v>8.8254479874141437E-2</v>
      </c>
      <c r="I10" s="46"/>
    </row>
    <row r="11" spans="1:9" ht="15" thickBot="1" x14ac:dyDescent="0.4">
      <c r="A11" s="14" t="s">
        <v>15</v>
      </c>
      <c r="B11" s="44">
        <v>3143657</v>
      </c>
      <c r="C11" s="44">
        <v>750087</v>
      </c>
      <c r="D11" s="45">
        <f t="shared" si="0"/>
        <v>23.860332090937401</v>
      </c>
      <c r="E11" s="44">
        <v>92408</v>
      </c>
      <c r="F11" s="45">
        <f t="shared" si="1"/>
        <v>2.9395064410652942</v>
      </c>
      <c r="G11" s="44">
        <v>149012</v>
      </c>
      <c r="H11" s="45">
        <f t="shared" si="2"/>
        <v>4.7400845575710076</v>
      </c>
    </row>
    <row r="12" spans="1:9" ht="15" thickBot="1" x14ac:dyDescent="0.4">
      <c r="A12" s="6" t="s">
        <v>11</v>
      </c>
      <c r="B12" s="31">
        <v>2804237</v>
      </c>
      <c r="C12" s="31">
        <v>692277</v>
      </c>
      <c r="D12" s="16">
        <f t="shared" si="0"/>
        <v>24.686822119528415</v>
      </c>
      <c r="E12" s="31">
        <v>91886</v>
      </c>
      <c r="F12" s="16">
        <f t="shared" si="1"/>
        <v>3.2766845313003148</v>
      </c>
      <c r="G12" s="31">
        <v>148070</v>
      </c>
      <c r="H12" s="16">
        <f t="shared" si="2"/>
        <v>5.2802241750608099</v>
      </c>
    </row>
    <row r="13" spans="1:9" ht="15" thickBot="1" x14ac:dyDescent="0.4">
      <c r="A13" s="6" t="s">
        <v>12</v>
      </c>
      <c r="B13" s="31">
        <v>339420</v>
      </c>
      <c r="C13" s="31">
        <v>57810</v>
      </c>
      <c r="D13" s="16">
        <f t="shared" si="0"/>
        <v>17.031995757468625</v>
      </c>
      <c r="E13" s="31">
        <v>522</v>
      </c>
      <c r="F13" s="16">
        <f t="shared" si="1"/>
        <v>0.15379176241824288</v>
      </c>
      <c r="G13" s="31">
        <v>942</v>
      </c>
      <c r="H13" s="16">
        <f t="shared" si="2"/>
        <v>0.27753226091567967</v>
      </c>
    </row>
  </sheetData>
  <mergeCells count="6">
    <mergeCell ref="A1:H1"/>
    <mergeCell ref="A2:A3"/>
    <mergeCell ref="B2:B3"/>
    <mergeCell ref="C2:D2"/>
    <mergeCell ref="E2:F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T-6.1</vt:lpstr>
      <vt:lpstr>T-6.2</vt:lpstr>
      <vt:lpstr>T-6.3</vt:lpstr>
      <vt:lpstr>T-6.4</vt:lpstr>
      <vt:lpstr>T-6.5</vt:lpstr>
      <vt:lpstr>T-6.6</vt:lpstr>
      <vt:lpstr>'T-6.4'!_Toc218006979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2026-05-13T09:37:26Z</dcterms:modified>
</cp:coreProperties>
</file>