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10" windowWidth="14810" windowHeight="7280"/>
  </bookViews>
  <sheets>
    <sheet name="T-8.1" sheetId="5" r:id="rId1"/>
    <sheet name="T-8.2" sheetId="4" r:id="rId2"/>
    <sheet name="T-8.3" sheetId="1" r:id="rId3"/>
    <sheet name="T-8.4" sheetId="2" r:id="rId4"/>
  </sheets>
  <calcPr calcId="144525"/>
</workbook>
</file>

<file path=xl/calcChain.xml><?xml version="1.0" encoding="utf-8"?>
<calcChain xmlns="http://schemas.openxmlformats.org/spreadsheetml/2006/main">
  <c r="D7" i="2" l="1"/>
  <c r="D8" i="2"/>
  <c r="D9" i="2"/>
  <c r="D10" i="2"/>
  <c r="D6" i="2"/>
  <c r="D7" i="1"/>
  <c r="D8" i="1"/>
  <c r="D9" i="1"/>
  <c r="D10" i="1"/>
  <c r="D11" i="1"/>
  <c r="D12" i="1"/>
  <c r="D13" i="1"/>
  <c r="D14" i="1"/>
  <c r="D6" i="1"/>
  <c r="J7" i="5"/>
  <c r="J8" i="5"/>
  <c r="J9" i="5"/>
  <c r="J10" i="5"/>
  <c r="J11" i="5"/>
  <c r="J12" i="5"/>
  <c r="J13" i="5"/>
  <c r="J14" i="5"/>
  <c r="J15" i="5"/>
  <c r="J16" i="5"/>
  <c r="J17" i="5"/>
  <c r="J18" i="5"/>
  <c r="J19" i="5"/>
  <c r="J20" i="5"/>
  <c r="J21" i="5"/>
  <c r="J22" i="5"/>
  <c r="J23" i="5"/>
  <c r="J24" i="5"/>
  <c r="J25" i="5"/>
  <c r="J26" i="5"/>
  <c r="J27" i="5"/>
  <c r="J28" i="5"/>
  <c r="J29" i="5"/>
  <c r="J30" i="5"/>
  <c r="J31" i="5"/>
  <c r="J32" i="5"/>
  <c r="J6" i="5"/>
  <c r="I6" i="4"/>
  <c r="K6" i="4" s="1"/>
  <c r="F6" i="4"/>
  <c r="H6" i="4" s="1"/>
  <c r="K7" i="4"/>
  <c r="K8" i="4"/>
  <c r="K9" i="4"/>
  <c r="K10" i="4"/>
  <c r="K11" i="4"/>
  <c r="H7" i="4"/>
  <c r="H8" i="4"/>
  <c r="H9" i="4"/>
  <c r="H10" i="4"/>
  <c r="H11" i="4"/>
  <c r="E7" i="4"/>
  <c r="E8" i="4"/>
  <c r="E9" i="4"/>
  <c r="E10" i="4"/>
  <c r="E11" i="4"/>
  <c r="E6" i="4"/>
  <c r="M7" i="5" l="1"/>
  <c r="M8" i="5"/>
  <c r="M9" i="5"/>
  <c r="M10" i="5"/>
  <c r="M11" i="5"/>
  <c r="M12" i="5"/>
  <c r="M13" i="5"/>
  <c r="M14" i="5"/>
  <c r="M15" i="5"/>
  <c r="M16" i="5"/>
  <c r="M17" i="5"/>
  <c r="M18" i="5"/>
  <c r="M19" i="5"/>
  <c r="M20" i="5"/>
  <c r="M21" i="5"/>
  <c r="M22" i="5"/>
  <c r="M23" i="5"/>
  <c r="M24" i="5"/>
  <c r="M25" i="5"/>
  <c r="M26" i="5"/>
  <c r="M27" i="5"/>
  <c r="M28" i="5"/>
  <c r="M29" i="5"/>
  <c r="M30" i="5"/>
  <c r="M31" i="5"/>
  <c r="M32" i="5"/>
  <c r="M6" i="5"/>
  <c r="G7" i="5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6" i="5"/>
  <c r="D7" i="5" l="1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30" i="5"/>
  <c r="D31" i="5"/>
  <c r="D32" i="5"/>
  <c r="D6" i="5"/>
  <c r="B21" i="2" l="1"/>
  <c r="B11" i="2"/>
  <c r="B29" i="1"/>
  <c r="B15" i="1"/>
  <c r="C6" i="2" l="1"/>
  <c r="D11" i="2"/>
  <c r="C7" i="2"/>
  <c r="C8" i="2"/>
  <c r="C9" i="2"/>
  <c r="C10" i="2"/>
  <c r="C11" i="2"/>
  <c r="C18" i="2"/>
  <c r="C19" i="2"/>
  <c r="C20" i="2"/>
  <c r="C21" i="2"/>
  <c r="C16" i="2"/>
  <c r="C17" i="2"/>
  <c r="D15" i="1"/>
  <c r="C9" i="1"/>
  <c r="C10" i="1"/>
  <c r="C11" i="1"/>
  <c r="C12" i="1"/>
  <c r="C13" i="1"/>
  <c r="C14" i="1"/>
  <c r="C7" i="1"/>
  <c r="C15" i="1"/>
  <c r="C8" i="1"/>
  <c r="C6" i="1"/>
  <c r="C23" i="1"/>
  <c r="C24" i="1"/>
  <c r="C25" i="1"/>
  <c r="C26" i="1"/>
  <c r="C27" i="1"/>
  <c r="C28" i="1"/>
  <c r="C21" i="1"/>
  <c r="C29" i="1"/>
  <c r="C22" i="1"/>
  <c r="C20" i="1"/>
</calcChain>
</file>

<file path=xl/sharedStrings.xml><?xml version="1.0" encoding="utf-8"?>
<sst xmlns="http://schemas.openxmlformats.org/spreadsheetml/2006/main" count="127" uniqueCount="78">
  <si>
    <t>Table 8.3: Economic Unit Used E-commerce/Online System in Business Activities, 2024</t>
  </si>
  <si>
    <t>% of Responses</t>
  </si>
  <si>
    <t>Goods/Products Selling</t>
  </si>
  <si>
    <t>Goods /Products Purchasing</t>
  </si>
  <si>
    <t>Goods/Products Distribution</t>
  </si>
  <si>
    <t>Online Banking</t>
  </si>
  <si>
    <t>Customer Care Service</t>
  </si>
  <si>
    <t>Educational Activities</t>
  </si>
  <si>
    <t>Transportation of Passengers</t>
  </si>
  <si>
    <t>Transportation of Goods</t>
  </si>
  <si>
    <t>Others</t>
  </si>
  <si>
    <t>Total</t>
  </si>
  <si>
    <r>
      <t xml:space="preserve">Mode of </t>
    </r>
    <r>
      <rPr>
        <b/>
        <sz val="11"/>
        <color theme="1"/>
        <rFont val="Times New Roman"/>
        <family val="1"/>
      </rPr>
      <t>Transaction</t>
    </r>
  </si>
  <si>
    <t>Agent Banking</t>
  </si>
  <si>
    <t>Mobile Banking</t>
  </si>
  <si>
    <t>Cash</t>
  </si>
  <si>
    <r>
      <t xml:space="preserve">Number of </t>
    </r>
    <r>
      <rPr>
        <b/>
        <sz val="11"/>
        <color theme="1"/>
        <rFont val="Times New Roman"/>
        <family val="1"/>
      </rPr>
      <t>Mode of Transactions</t>
    </r>
    <r>
      <rPr>
        <b/>
        <sz val="10"/>
        <color theme="1"/>
        <rFont val="Times New Roman"/>
        <family val="1"/>
      </rPr>
      <t xml:space="preserve"> </t>
    </r>
  </si>
  <si>
    <t>Division and Locality</t>
  </si>
  <si>
    <t>Permanent</t>
  </si>
  <si>
    <t>Temporary</t>
  </si>
  <si>
    <t>Economic Household</t>
  </si>
  <si>
    <t>%</t>
  </si>
  <si>
    <t>National</t>
  </si>
  <si>
    <t>Rural</t>
  </si>
  <si>
    <t>Urban</t>
  </si>
  <si>
    <t>Barishal</t>
  </si>
  <si>
    <t>Chattogram</t>
  </si>
  <si>
    <t>Dhaka</t>
  </si>
  <si>
    <t>Khulna</t>
  </si>
  <si>
    <t>Mymensingh</t>
  </si>
  <si>
    <t>Rajshahi</t>
  </si>
  <si>
    <t>Rangpur</t>
  </si>
  <si>
    <t>Sylhet</t>
  </si>
  <si>
    <t>Section (BSIC-2020)</t>
  </si>
  <si>
    <t>B</t>
  </si>
  <si>
    <t>Mining and Quarrying</t>
  </si>
  <si>
    <t>C</t>
  </si>
  <si>
    <t>Manufacturing</t>
  </si>
  <si>
    <t>D</t>
  </si>
  <si>
    <t>Electricity, Gas, Steam and Air Conditioning Supply</t>
  </si>
  <si>
    <t>E</t>
  </si>
  <si>
    <t>Water Supply; Sewerage, Waste Management and Remediation Activities</t>
  </si>
  <si>
    <t>F</t>
  </si>
  <si>
    <t>Construction</t>
  </si>
  <si>
    <t>Table 8.2: Economic Unit of Industry Sector Used Computer/IT in Production by Locality, 2024</t>
  </si>
  <si>
    <t>Type of Business Activity</t>
  </si>
  <si>
    <t xml:space="preserve">Number of Business Activities accomplished through E-commerce/Online System </t>
  </si>
  <si>
    <t>Manufacturing Economic Unit</t>
  </si>
  <si>
    <t>Used Computer/IT</t>
  </si>
  <si>
    <t>Economic Unit of Industry Sector</t>
  </si>
  <si>
    <t>Sector</t>
  </si>
  <si>
    <t>* Number of Cases (Respondent Units) = 115948</t>
  </si>
  <si>
    <t>Table 8.1: Manufacturing Unit Used Computer/IT in Production by Type, Division and Locality, 2024</t>
  </si>
  <si>
    <t>One type of business activity</t>
  </si>
  <si>
    <t>Two types of business activity</t>
  </si>
  <si>
    <t>Three types of business activity</t>
  </si>
  <si>
    <t>Four types of business activity</t>
  </si>
  <si>
    <t>Five types of business activity</t>
  </si>
  <si>
    <t>Six types of business activity</t>
  </si>
  <si>
    <t>Seven types of business activity</t>
  </si>
  <si>
    <t>Eight types of business activity</t>
  </si>
  <si>
    <t>Nine types of business activity</t>
  </si>
  <si>
    <t>One Type of Transaction</t>
  </si>
  <si>
    <t>Two Type of Transactions</t>
  </si>
  <si>
    <t>Three Type of Transactions</t>
  </si>
  <si>
    <t>Four Type of Transactions</t>
  </si>
  <si>
    <t>Five Type of Transactions</t>
  </si>
  <si>
    <t>8.3.a: Economic Unit Used E-commerce/Online System in Business Activities, 2024</t>
  </si>
  <si>
    <t>Number of Responses</t>
  </si>
  <si>
    <t>% of Responses
(Column2/155896*100)</t>
  </si>
  <si>
    <t>% of Cases (Respondent Units) 
(Column2/115948*100)</t>
  </si>
  <si>
    <t>8.3.b: Economic Unit Used E-commerce/Online System by Number of Business Activities Accomplished, 2024</t>
  </si>
  <si>
    <t>No. of Responses</t>
  </si>
  <si>
    <t>8.4.a:  Economic Unit Engaged in E-Commerce/Online System in Business by Mode of Transaction, 2024</t>
  </si>
  <si>
    <t>Table 8.4: Economic Unit Engaged in E-Commerce/Online System in Business, 2024</t>
  </si>
  <si>
    <t>% of Responses
(Column2/181240*100)</t>
  </si>
  <si>
    <t>% of Cases (Respondent Units)
(Column2/115948*100)</t>
  </si>
  <si>
    <t>8.4.b: Economic Unit Engaged in E-Commerce/Online System in Business by Number of Mode of Transaction,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</si>
</sst>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color rgb="FF000000"/>
      <name val="Times New Roman"/>
      <family val="1"/>
    </font>
    <font>
      <b/>
      <sz val="10"/>
      <color rgb="FF000000"/>
      <name val="Times New Roman"/>
      <family val="1"/>
    </font>
    <font>
      <sz val="10"/>
      <color rgb="FF222222"/>
      <name val="Times New Roman"/>
      <family val="1"/>
    </font>
    <font>
      <b/>
      <sz val="10"/>
      <color rgb="FF222222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C6D9F1"/>
        <bgColor indexed="64"/>
      </patternFill>
    </fill>
    <fill>
      <patternFill patternType="solid">
        <fgColor theme="3" tint="0.79998168889431442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68">
    <xf numFmtId="0" fontId="0" fillId="0" borderId="0" xfId="0"/>
    <xf numFmtId="0" fontId="1" fillId="0" borderId="0" xfId="0" applyFont="1" applyAlignment="1">
      <alignment vertical="center"/>
    </xf>
    <xf numFmtId="0" fontId="2" fillId="0" borderId="1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right" vertical="center" wrapText="1"/>
    </xf>
    <xf numFmtId="0" fontId="5" fillId="0" borderId="0" xfId="0" applyFont="1" applyFill="1" applyBorder="1" applyAlignment="1">
      <alignment horizontal="right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4" xfId="0" applyFont="1" applyBorder="1" applyAlignment="1">
      <alignment horizontal="right" vertical="center" wrapText="1"/>
    </xf>
    <xf numFmtId="2" fontId="4" fillId="0" borderId="4" xfId="0" applyNumberFormat="1" applyFont="1" applyBorder="1" applyAlignment="1">
      <alignment horizontal="right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 applyBorder="1"/>
    <xf numFmtId="0" fontId="2" fillId="4" borderId="4" xfId="0" applyFont="1" applyFill="1" applyBorder="1" applyAlignment="1">
      <alignment vertical="center" wrapText="1"/>
    </xf>
    <xf numFmtId="2" fontId="3" fillId="0" borderId="4" xfId="0" applyNumberFormat="1" applyFont="1" applyFill="1" applyBorder="1" applyAlignment="1">
      <alignment horizontal="right" vertical="center" wrapText="1"/>
    </xf>
    <xf numFmtId="0" fontId="3" fillId="4" borderId="4" xfId="0" applyFont="1" applyFill="1" applyBorder="1" applyAlignment="1">
      <alignment vertical="center" wrapText="1"/>
    </xf>
    <xf numFmtId="2" fontId="2" fillId="0" borderId="4" xfId="0" applyNumberFormat="1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2" fontId="7" fillId="0" borderId="4" xfId="0" applyNumberFormat="1" applyFont="1" applyBorder="1" applyAlignment="1">
      <alignment vertical="center" wrapText="1"/>
    </xf>
    <xf numFmtId="0" fontId="10" fillId="0" borderId="4" xfId="0" applyFont="1" applyBorder="1" applyAlignment="1">
      <alignment horizontal="center"/>
    </xf>
    <xf numFmtId="0" fontId="2" fillId="0" borderId="4" xfId="0" applyFont="1" applyFill="1" applyBorder="1" applyAlignment="1">
      <alignment vertical="center"/>
    </xf>
    <xf numFmtId="2" fontId="2" fillId="0" borderId="4" xfId="0" applyNumberFormat="1" applyFont="1" applyBorder="1" applyAlignment="1">
      <alignment vertical="center"/>
    </xf>
    <xf numFmtId="2" fontId="3" fillId="0" borderId="4" xfId="0" applyNumberFormat="1" applyFont="1" applyBorder="1" applyAlignment="1">
      <alignment vertical="center"/>
    </xf>
    <xf numFmtId="2" fontId="5" fillId="0" borderId="4" xfId="0" applyNumberFormat="1" applyFont="1" applyBorder="1" applyAlignment="1">
      <alignment horizontal="right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right" vertical="center" wrapText="1"/>
    </xf>
    <xf numFmtId="0" fontId="8" fillId="0" borderId="4" xfId="0" applyFont="1" applyBorder="1" applyAlignment="1">
      <alignment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right" vertical="center" wrapText="1"/>
    </xf>
    <xf numFmtId="0" fontId="3" fillId="0" borderId="4" xfId="0" applyFont="1" applyFill="1" applyBorder="1" applyAlignment="1">
      <alignment horizontal="right" vertical="center" wrapText="1"/>
    </xf>
    <xf numFmtId="0" fontId="3" fillId="0" borderId="4" xfId="0" applyFont="1" applyBorder="1" applyAlignment="1">
      <alignment horizontal="center"/>
    </xf>
    <xf numFmtId="0" fontId="3" fillId="0" borderId="4" xfId="0" applyFont="1" applyFill="1" applyBorder="1" applyAlignment="1">
      <alignment horizontal="right"/>
    </xf>
    <xf numFmtId="2" fontId="3" fillId="0" borderId="4" xfId="0" applyNumberFormat="1" applyFont="1" applyFill="1" applyBorder="1" applyAlignment="1">
      <alignment horizontal="right"/>
    </xf>
    <xf numFmtId="0" fontId="3" fillId="0" borderId="4" xfId="0" applyFont="1" applyFill="1" applyBorder="1" applyAlignment="1">
      <alignment vertical="center" wrapText="1"/>
    </xf>
    <xf numFmtId="2" fontId="6" fillId="0" borderId="4" xfId="0" applyNumberFormat="1" applyFont="1" applyFill="1" applyBorder="1" applyAlignment="1">
      <alignment vertical="center" wrapText="1"/>
    </xf>
    <xf numFmtId="3" fontId="3" fillId="0" borderId="4" xfId="0" applyNumberFormat="1" applyFont="1" applyFill="1" applyBorder="1" applyAlignment="1" applyProtection="1">
      <alignment vertical="center"/>
    </xf>
    <xf numFmtId="2" fontId="3" fillId="0" borderId="4" xfId="0" applyNumberFormat="1" applyFont="1" applyFill="1" applyBorder="1" applyAlignment="1">
      <alignment vertical="center" wrapText="1"/>
    </xf>
    <xf numFmtId="0" fontId="4" fillId="0" borderId="4" xfId="0" applyFont="1" applyFill="1" applyBorder="1" applyAlignment="1">
      <alignment horizontal="right" vertical="center" wrapText="1"/>
    </xf>
    <xf numFmtId="0" fontId="0" fillId="0" borderId="4" xfId="0" applyFill="1" applyBorder="1"/>
    <xf numFmtId="0" fontId="2" fillId="2" borderId="4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/>
    </xf>
    <xf numFmtId="0" fontId="7" fillId="0" borderId="4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right" vertical="center" wrapText="1"/>
    </xf>
    <xf numFmtId="0" fontId="3" fillId="0" borderId="8" xfId="0" applyFont="1" applyBorder="1" applyAlignment="1">
      <alignment horizontal="right" vertical="center" wrapText="1"/>
    </xf>
    <xf numFmtId="0" fontId="3" fillId="0" borderId="4" xfId="1" applyNumberFormat="1" applyFont="1" applyFill="1" applyBorder="1" applyAlignment="1" applyProtection="1">
      <alignment horizontal="right"/>
    </xf>
    <xf numFmtId="0" fontId="3" fillId="0" borderId="4" xfId="0" applyNumberFormat="1" applyFont="1" applyFill="1" applyBorder="1" applyAlignment="1" applyProtection="1">
      <alignment horizontal="right"/>
    </xf>
    <xf numFmtId="0" fontId="3" fillId="5" borderId="4" xfId="0" applyFont="1" applyFill="1" applyBorder="1" applyAlignment="1">
      <alignment horizontal="right" vertical="center" wrapText="1"/>
    </xf>
    <xf numFmtId="2" fontId="3" fillId="5" borderId="4" xfId="0" applyNumberFormat="1" applyFont="1" applyFill="1" applyBorder="1" applyAlignment="1">
      <alignment horizontal="right" vertical="center" wrapText="1"/>
    </xf>
    <xf numFmtId="0" fontId="3" fillId="5" borderId="4" xfId="1" applyNumberFormat="1" applyFont="1" applyFill="1" applyBorder="1" applyAlignment="1" applyProtection="1">
      <alignment horizontal="right"/>
    </xf>
    <xf numFmtId="0" fontId="3" fillId="5" borderId="4" xfId="0" applyNumberFormat="1" applyFont="1" applyFill="1" applyBorder="1" applyAlignment="1" applyProtection="1">
      <alignment horizontal="right"/>
    </xf>
    <xf numFmtId="0" fontId="3" fillId="5" borderId="4" xfId="0" applyFont="1" applyFill="1" applyBorder="1" applyAlignment="1">
      <alignment horizontal="right"/>
    </xf>
    <xf numFmtId="2" fontId="3" fillId="5" borderId="4" xfId="0" applyNumberFormat="1" applyFont="1" applyFill="1" applyBorder="1" applyAlignment="1">
      <alignment horizontal="right"/>
    </xf>
    <xf numFmtId="0" fontId="1" fillId="0" borderId="11" xfId="0" applyFont="1" applyBorder="1" applyAlignment="1">
      <alignment horizontal="left" vertical="center" indent="4"/>
    </xf>
    <xf numFmtId="0" fontId="2" fillId="0" borderId="2" xfId="0" applyFont="1" applyBorder="1" applyAlignment="1">
      <alignment horizontal="left" vertical="center" wrapText="1" indent="1"/>
    </xf>
    <xf numFmtId="0" fontId="2" fillId="0" borderId="3" xfId="0" applyFont="1" applyBorder="1" applyAlignment="1">
      <alignment horizontal="left" vertical="center" wrapText="1" indent="1"/>
    </xf>
    <xf numFmtId="0" fontId="1" fillId="0" borderId="11" xfId="0" applyFont="1" applyBorder="1" applyAlignment="1">
      <alignment horizontal="left" vertical="top" wrapText="1" indent="3"/>
    </xf>
    <xf numFmtId="0" fontId="2" fillId="0" borderId="12" xfId="0" applyFont="1" applyBorder="1" applyAlignment="1">
      <alignment horizontal="left" vertical="center" wrapText="1" indent="2"/>
    </xf>
    <xf numFmtId="0" fontId="2" fillId="0" borderId="11" xfId="0" applyFont="1" applyBorder="1" applyAlignment="1">
      <alignment horizontal="left" vertical="center" wrapText="1" indent="2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3"/>
  <sheetViews>
    <sheetView tabSelected="1" topLeftCell="A16" zoomScale="120" zoomScaleNormal="120" workbookViewId="0">
      <selection activeCell="O22" sqref="O22"/>
    </sheetView>
  </sheetViews>
  <sheetFormatPr defaultRowHeight="14.5" x14ac:dyDescent="0.35"/>
  <cols>
    <col min="1" max="1" width="13.81640625" customWidth="1"/>
    <col min="2" max="2" width="9" customWidth="1"/>
    <col min="3" max="3" width="10.81640625" customWidth="1"/>
    <col min="4" max="4" width="6.54296875" customWidth="1"/>
    <col min="5" max="5" width="11.1796875" bestFit="1" customWidth="1"/>
    <col min="6" max="6" width="8.81640625" customWidth="1"/>
    <col min="7" max="7" width="6.7265625" customWidth="1"/>
    <col min="8" max="8" width="8.1796875" customWidth="1"/>
    <col min="10" max="10" width="8.26953125" customWidth="1"/>
    <col min="12" max="12" width="10.54296875" customWidth="1"/>
  </cols>
  <sheetData>
    <row r="1" spans="1:17" ht="37.5" customHeight="1" x14ac:dyDescent="0.35">
      <c r="A1" s="45" t="s">
        <v>52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</row>
    <row r="2" spans="1:17" ht="22" customHeight="1" x14ac:dyDescent="0.35">
      <c r="A2" s="44" t="s">
        <v>17</v>
      </c>
      <c r="B2" s="44" t="s">
        <v>47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</row>
    <row r="3" spans="1:17" ht="24" customHeight="1" x14ac:dyDescent="0.35">
      <c r="A3" s="44"/>
      <c r="B3" s="44" t="s">
        <v>22</v>
      </c>
      <c r="C3" s="44"/>
      <c r="D3" s="44"/>
      <c r="E3" s="44" t="s">
        <v>18</v>
      </c>
      <c r="F3" s="44"/>
      <c r="G3" s="44"/>
      <c r="H3" s="44" t="s">
        <v>19</v>
      </c>
      <c r="I3" s="44"/>
      <c r="J3" s="44"/>
      <c r="K3" s="44" t="s">
        <v>20</v>
      </c>
      <c r="L3" s="44"/>
      <c r="M3" s="44"/>
    </row>
    <row r="4" spans="1:17" ht="43" customHeight="1" x14ac:dyDescent="0.35">
      <c r="A4" s="44"/>
      <c r="B4" s="32" t="s">
        <v>11</v>
      </c>
      <c r="C4" s="32" t="s">
        <v>48</v>
      </c>
      <c r="D4" s="32" t="s">
        <v>21</v>
      </c>
      <c r="E4" s="32" t="s">
        <v>11</v>
      </c>
      <c r="F4" s="32" t="s">
        <v>48</v>
      </c>
      <c r="G4" s="32" t="s">
        <v>21</v>
      </c>
      <c r="H4" s="32" t="s">
        <v>11</v>
      </c>
      <c r="I4" s="32" t="s">
        <v>48</v>
      </c>
      <c r="J4" s="32" t="s">
        <v>21</v>
      </c>
      <c r="K4" s="32" t="s">
        <v>11</v>
      </c>
      <c r="L4" s="32" t="s">
        <v>48</v>
      </c>
      <c r="M4" s="32" t="s">
        <v>21</v>
      </c>
    </row>
    <row r="5" spans="1:17" x14ac:dyDescent="0.35">
      <c r="A5" s="7">
        <v>1</v>
      </c>
      <c r="B5" s="7">
        <v>2</v>
      </c>
      <c r="C5" s="7">
        <v>3</v>
      </c>
      <c r="D5" s="7">
        <v>4</v>
      </c>
      <c r="E5" s="7">
        <v>5</v>
      </c>
      <c r="F5" s="7">
        <v>6</v>
      </c>
      <c r="G5" s="7">
        <v>7</v>
      </c>
      <c r="H5" s="7">
        <v>8</v>
      </c>
      <c r="I5" s="7">
        <v>9</v>
      </c>
      <c r="J5" s="7">
        <v>10</v>
      </c>
      <c r="K5" s="7">
        <v>11</v>
      </c>
      <c r="L5" s="7">
        <v>12</v>
      </c>
      <c r="M5" s="35">
        <v>13</v>
      </c>
    </row>
    <row r="6" spans="1:17" ht="14.5" customHeight="1" x14ac:dyDescent="0.35">
      <c r="A6" s="16" t="s">
        <v>22</v>
      </c>
      <c r="B6" s="56">
        <v>1119401</v>
      </c>
      <c r="C6" s="56">
        <v>27277</v>
      </c>
      <c r="D6" s="57">
        <f>C6/B6*100</f>
        <v>2.4367496545027207</v>
      </c>
      <c r="E6" s="58">
        <v>462936</v>
      </c>
      <c r="F6" s="56">
        <v>21966</v>
      </c>
      <c r="G6" s="57">
        <f>F6/E6*100</f>
        <v>4.7449323448597642</v>
      </c>
      <c r="H6" s="59">
        <v>12063</v>
      </c>
      <c r="I6" s="56">
        <v>164</v>
      </c>
      <c r="J6" s="57">
        <f>I6/H6*100</f>
        <v>1.3595291386885517</v>
      </c>
      <c r="K6" s="60">
        <v>644402</v>
      </c>
      <c r="L6" s="56">
        <v>5147</v>
      </c>
      <c r="M6" s="61">
        <f>L6/K6*100</f>
        <v>0.79872501947542052</v>
      </c>
      <c r="Q6" s="14"/>
    </row>
    <row r="7" spans="1:17" ht="14.5" customHeight="1" x14ac:dyDescent="0.35">
      <c r="A7" s="9" t="s">
        <v>23</v>
      </c>
      <c r="B7" s="34">
        <v>743953</v>
      </c>
      <c r="C7" s="34">
        <v>12093</v>
      </c>
      <c r="D7" s="17">
        <f t="shared" ref="D7:D32" si="0">C7/B7*100</f>
        <v>1.6255059123358599</v>
      </c>
      <c r="E7" s="54">
        <v>247340</v>
      </c>
      <c r="F7" s="34">
        <v>8324</v>
      </c>
      <c r="G7" s="17">
        <f t="shared" ref="G7:G32" si="1">F7/E7*100</f>
        <v>3.3654079404867794</v>
      </c>
      <c r="H7" s="55">
        <v>6610</v>
      </c>
      <c r="I7" s="34">
        <v>57</v>
      </c>
      <c r="J7" s="17">
        <f t="shared" ref="J7:J32" si="2">I7/H7*100</f>
        <v>0.86232980332829035</v>
      </c>
      <c r="K7" s="36">
        <v>490003</v>
      </c>
      <c r="L7" s="34">
        <v>3712</v>
      </c>
      <c r="M7" s="37">
        <f t="shared" ref="M7:M32" si="3">L7/K7*100</f>
        <v>0.75754638236908756</v>
      </c>
      <c r="P7" s="4"/>
      <c r="Q7" s="14"/>
    </row>
    <row r="8" spans="1:17" ht="14.5" customHeight="1" x14ac:dyDescent="0.35">
      <c r="A8" s="9" t="s">
        <v>24</v>
      </c>
      <c r="B8" s="34">
        <v>375448</v>
      </c>
      <c r="C8" s="34">
        <v>15184</v>
      </c>
      <c r="D8" s="17">
        <f t="shared" si="0"/>
        <v>4.0442351537363361</v>
      </c>
      <c r="E8" s="54">
        <v>215596</v>
      </c>
      <c r="F8" s="34">
        <v>13642</v>
      </c>
      <c r="G8" s="17">
        <f t="shared" si="1"/>
        <v>6.3275756507541887</v>
      </c>
      <c r="H8" s="55">
        <v>5453</v>
      </c>
      <c r="I8" s="34">
        <v>107</v>
      </c>
      <c r="J8" s="17">
        <f t="shared" si="2"/>
        <v>1.9622226297450944</v>
      </c>
      <c r="K8" s="36">
        <v>154399</v>
      </c>
      <c r="L8" s="34">
        <v>1435</v>
      </c>
      <c r="M8" s="37">
        <f t="shared" si="3"/>
        <v>0.9294101645736047</v>
      </c>
      <c r="P8" s="15"/>
      <c r="Q8" s="14"/>
    </row>
    <row r="9" spans="1:17" ht="14.5" customHeight="1" x14ac:dyDescent="0.35">
      <c r="A9" s="18" t="s">
        <v>25</v>
      </c>
      <c r="B9" s="56">
        <v>58473</v>
      </c>
      <c r="C9" s="56">
        <v>664</v>
      </c>
      <c r="D9" s="57">
        <f t="shared" si="0"/>
        <v>1.1355668428163426</v>
      </c>
      <c r="E9" s="58">
        <v>20443</v>
      </c>
      <c r="F9" s="56">
        <v>380</v>
      </c>
      <c r="G9" s="57">
        <f t="shared" si="1"/>
        <v>1.8588269823411436</v>
      </c>
      <c r="H9" s="59">
        <v>531</v>
      </c>
      <c r="I9" s="56">
        <v>9</v>
      </c>
      <c r="J9" s="57">
        <f t="shared" si="2"/>
        <v>1.6949152542372881</v>
      </c>
      <c r="K9" s="60">
        <v>37499</v>
      </c>
      <c r="L9" s="56">
        <v>275</v>
      </c>
      <c r="M9" s="61">
        <f t="shared" si="3"/>
        <v>0.73335288941038423</v>
      </c>
      <c r="P9" s="15"/>
      <c r="Q9" s="14"/>
    </row>
    <row r="10" spans="1:17" ht="14.5" customHeight="1" x14ac:dyDescent="0.35">
      <c r="A10" s="9" t="s">
        <v>23</v>
      </c>
      <c r="B10" s="34">
        <v>40567</v>
      </c>
      <c r="C10" s="34">
        <v>407</v>
      </c>
      <c r="D10" s="17">
        <f t="shared" si="0"/>
        <v>1.0032785268814552</v>
      </c>
      <c r="E10" s="54">
        <v>11931</v>
      </c>
      <c r="F10" s="34">
        <v>190</v>
      </c>
      <c r="G10" s="17">
        <f t="shared" si="1"/>
        <v>1.5924901517056407</v>
      </c>
      <c r="H10" s="55">
        <v>317</v>
      </c>
      <c r="I10" s="34">
        <v>5</v>
      </c>
      <c r="J10" s="17">
        <f t="shared" si="2"/>
        <v>1.5772870662460567</v>
      </c>
      <c r="K10" s="36">
        <v>28319</v>
      </c>
      <c r="L10" s="34">
        <v>212</v>
      </c>
      <c r="M10" s="37">
        <f t="shared" si="3"/>
        <v>0.7486140047318055</v>
      </c>
      <c r="P10" s="4"/>
      <c r="Q10" s="14"/>
    </row>
    <row r="11" spans="1:17" ht="14.5" customHeight="1" x14ac:dyDescent="0.35">
      <c r="A11" s="9" t="s">
        <v>24</v>
      </c>
      <c r="B11" s="34">
        <v>17906</v>
      </c>
      <c r="C11" s="34">
        <v>257</v>
      </c>
      <c r="D11" s="17">
        <f t="shared" si="0"/>
        <v>1.4352730928180499</v>
      </c>
      <c r="E11" s="54">
        <v>8512</v>
      </c>
      <c r="F11" s="34">
        <v>190</v>
      </c>
      <c r="G11" s="17">
        <f t="shared" si="1"/>
        <v>2.2321428571428572</v>
      </c>
      <c r="H11" s="55">
        <v>214</v>
      </c>
      <c r="I11" s="34">
        <v>4</v>
      </c>
      <c r="J11" s="17">
        <f t="shared" si="2"/>
        <v>1.8691588785046727</v>
      </c>
      <c r="K11" s="36">
        <v>9180</v>
      </c>
      <c r="L11" s="34">
        <v>63</v>
      </c>
      <c r="M11" s="37">
        <f t="shared" si="3"/>
        <v>0.68627450980392157</v>
      </c>
    </row>
    <row r="12" spans="1:17" ht="17.149999999999999" customHeight="1" x14ac:dyDescent="0.35">
      <c r="A12" s="18" t="s">
        <v>26</v>
      </c>
      <c r="B12" s="56">
        <v>240848</v>
      </c>
      <c r="C12" s="56">
        <v>4715</v>
      </c>
      <c r="D12" s="57">
        <f t="shared" si="0"/>
        <v>1.9576662459310434</v>
      </c>
      <c r="E12" s="58">
        <v>80260</v>
      </c>
      <c r="F12" s="56">
        <v>2696</v>
      </c>
      <c r="G12" s="57">
        <f t="shared" si="1"/>
        <v>3.3590829803139792</v>
      </c>
      <c r="H12" s="59">
        <v>1625</v>
      </c>
      <c r="I12" s="56">
        <v>16</v>
      </c>
      <c r="J12" s="57">
        <f t="shared" si="2"/>
        <v>0.98461538461538467</v>
      </c>
      <c r="K12" s="60">
        <v>158963</v>
      </c>
      <c r="L12" s="56">
        <v>2003</v>
      </c>
      <c r="M12" s="61">
        <f t="shared" si="3"/>
        <v>1.2600416449110798</v>
      </c>
    </row>
    <row r="13" spans="1:17" ht="14.5" customHeight="1" x14ac:dyDescent="0.35">
      <c r="A13" s="9" t="s">
        <v>23</v>
      </c>
      <c r="B13" s="34">
        <v>159269</v>
      </c>
      <c r="C13" s="34">
        <v>2521</v>
      </c>
      <c r="D13" s="17">
        <f t="shared" si="0"/>
        <v>1.5828566764404874</v>
      </c>
      <c r="E13" s="54">
        <v>42265</v>
      </c>
      <c r="F13" s="34">
        <v>895</v>
      </c>
      <c r="G13" s="17">
        <f t="shared" si="1"/>
        <v>2.1175913876730155</v>
      </c>
      <c r="H13" s="55">
        <v>832</v>
      </c>
      <c r="I13" s="34">
        <v>7</v>
      </c>
      <c r="J13" s="17">
        <f t="shared" si="2"/>
        <v>0.84134615384615385</v>
      </c>
      <c r="K13" s="36">
        <v>116172</v>
      </c>
      <c r="L13" s="34">
        <v>1619</v>
      </c>
      <c r="M13" s="37">
        <f t="shared" si="3"/>
        <v>1.3936232482870226</v>
      </c>
    </row>
    <row r="14" spans="1:17" ht="14.5" customHeight="1" x14ac:dyDescent="0.35">
      <c r="A14" s="9" t="s">
        <v>24</v>
      </c>
      <c r="B14" s="34">
        <v>81579</v>
      </c>
      <c r="C14" s="34">
        <v>2194</v>
      </c>
      <c r="D14" s="17">
        <f t="shared" si="0"/>
        <v>2.6894176197305679</v>
      </c>
      <c r="E14" s="54">
        <v>37995</v>
      </c>
      <c r="F14" s="34">
        <v>1801</v>
      </c>
      <c r="G14" s="17">
        <f t="shared" si="1"/>
        <v>4.7400973812343725</v>
      </c>
      <c r="H14" s="55">
        <v>793</v>
      </c>
      <c r="I14" s="34">
        <v>9</v>
      </c>
      <c r="J14" s="17">
        <f t="shared" si="2"/>
        <v>1.1349306431273645</v>
      </c>
      <c r="K14" s="36">
        <v>42791</v>
      </c>
      <c r="L14" s="34">
        <v>384</v>
      </c>
      <c r="M14" s="37">
        <f t="shared" si="3"/>
        <v>0.89738496412797086</v>
      </c>
    </row>
    <row r="15" spans="1:17" ht="14.5" customHeight="1" x14ac:dyDescent="0.35">
      <c r="A15" s="18" t="s">
        <v>27</v>
      </c>
      <c r="B15" s="56">
        <v>243149</v>
      </c>
      <c r="C15" s="56">
        <v>13735</v>
      </c>
      <c r="D15" s="57">
        <f t="shared" si="0"/>
        <v>5.6487997071754359</v>
      </c>
      <c r="E15" s="58">
        <v>152537</v>
      </c>
      <c r="F15" s="56">
        <v>12847</v>
      </c>
      <c r="G15" s="57">
        <f t="shared" si="1"/>
        <v>8.4222188714869173</v>
      </c>
      <c r="H15" s="59">
        <v>3005</v>
      </c>
      <c r="I15" s="56">
        <v>75</v>
      </c>
      <c r="J15" s="57">
        <f t="shared" si="2"/>
        <v>2.4958402662229617</v>
      </c>
      <c r="K15" s="60">
        <v>87607</v>
      </c>
      <c r="L15" s="56">
        <v>813</v>
      </c>
      <c r="M15" s="61">
        <f t="shared" si="3"/>
        <v>0.92800803588754321</v>
      </c>
    </row>
    <row r="16" spans="1:17" ht="14.5" customHeight="1" x14ac:dyDescent="0.35">
      <c r="A16" s="9" t="s">
        <v>23</v>
      </c>
      <c r="B16" s="34">
        <v>127512</v>
      </c>
      <c r="C16" s="34">
        <v>4700</v>
      </c>
      <c r="D16" s="17">
        <f t="shared" si="0"/>
        <v>3.6859275989710776</v>
      </c>
      <c r="E16" s="54">
        <v>65669</v>
      </c>
      <c r="F16" s="34">
        <v>4274</v>
      </c>
      <c r="G16" s="17">
        <f t="shared" si="1"/>
        <v>6.5083981787449172</v>
      </c>
      <c r="H16" s="55">
        <v>1294</v>
      </c>
      <c r="I16" s="34">
        <v>11</v>
      </c>
      <c r="J16" s="17">
        <f t="shared" si="2"/>
        <v>0.85007727975270475</v>
      </c>
      <c r="K16" s="36">
        <v>60549</v>
      </c>
      <c r="L16" s="34">
        <v>415</v>
      </c>
      <c r="M16" s="37">
        <f t="shared" si="3"/>
        <v>0.68539529967464374</v>
      </c>
    </row>
    <row r="17" spans="1:13" ht="14.5" customHeight="1" x14ac:dyDescent="0.35">
      <c r="A17" s="9" t="s">
        <v>24</v>
      </c>
      <c r="B17" s="34">
        <v>115637</v>
      </c>
      <c r="C17" s="34">
        <v>9035</v>
      </c>
      <c r="D17" s="17">
        <f t="shared" si="0"/>
        <v>7.8132431661146517</v>
      </c>
      <c r="E17" s="54">
        <v>86868</v>
      </c>
      <c r="F17" s="34">
        <v>8573</v>
      </c>
      <c r="G17" s="17">
        <f t="shared" si="1"/>
        <v>9.8689966385780732</v>
      </c>
      <c r="H17" s="55">
        <v>1711</v>
      </c>
      <c r="I17" s="34">
        <v>64</v>
      </c>
      <c r="J17" s="17">
        <f t="shared" si="2"/>
        <v>3.7405026300409117</v>
      </c>
      <c r="K17" s="36">
        <v>27058</v>
      </c>
      <c r="L17" s="34">
        <v>398</v>
      </c>
      <c r="M17" s="37">
        <f t="shared" si="3"/>
        <v>1.4709143321753271</v>
      </c>
    </row>
    <row r="18" spans="1:13" ht="14.5" customHeight="1" x14ac:dyDescent="0.35">
      <c r="A18" s="18" t="s">
        <v>28</v>
      </c>
      <c r="B18" s="56">
        <v>140418</v>
      </c>
      <c r="C18" s="56">
        <v>2097</v>
      </c>
      <c r="D18" s="57">
        <f t="shared" si="0"/>
        <v>1.4933982822715037</v>
      </c>
      <c r="E18" s="58">
        <v>47299</v>
      </c>
      <c r="F18" s="56">
        <v>1444</v>
      </c>
      <c r="G18" s="57">
        <f t="shared" si="1"/>
        <v>3.0529186663565828</v>
      </c>
      <c r="H18" s="59">
        <v>1865</v>
      </c>
      <c r="I18" s="56">
        <v>19</v>
      </c>
      <c r="J18" s="57">
        <f t="shared" si="2"/>
        <v>1.0187667560321716</v>
      </c>
      <c r="K18" s="60">
        <v>91254</v>
      </c>
      <c r="L18" s="56">
        <v>634</v>
      </c>
      <c r="M18" s="61">
        <f t="shared" si="3"/>
        <v>0.69476406513687072</v>
      </c>
    </row>
    <row r="19" spans="1:13" ht="14.5" customHeight="1" x14ac:dyDescent="0.35">
      <c r="A19" s="9" t="s">
        <v>23</v>
      </c>
      <c r="B19" s="34">
        <v>99431</v>
      </c>
      <c r="C19" s="34">
        <v>1209</v>
      </c>
      <c r="D19" s="17">
        <f t="shared" si="0"/>
        <v>1.2159185767014311</v>
      </c>
      <c r="E19" s="54">
        <v>28087</v>
      </c>
      <c r="F19" s="34">
        <v>774</v>
      </c>
      <c r="G19" s="17">
        <f t="shared" si="1"/>
        <v>2.755723288354043</v>
      </c>
      <c r="H19" s="55">
        <v>1218</v>
      </c>
      <c r="I19" s="34">
        <v>11</v>
      </c>
      <c r="J19" s="17">
        <f t="shared" si="2"/>
        <v>0.90311986863710991</v>
      </c>
      <c r="K19" s="36">
        <v>70126</v>
      </c>
      <c r="L19" s="34">
        <v>424</v>
      </c>
      <c r="M19" s="37">
        <f t="shared" si="3"/>
        <v>0.60462595898810712</v>
      </c>
    </row>
    <row r="20" spans="1:13" ht="14.5" customHeight="1" x14ac:dyDescent="0.35">
      <c r="A20" s="9" t="s">
        <v>24</v>
      </c>
      <c r="B20" s="34">
        <v>40987</v>
      </c>
      <c r="C20" s="34">
        <v>888</v>
      </c>
      <c r="D20" s="17">
        <f t="shared" si="0"/>
        <v>2.166540610437456</v>
      </c>
      <c r="E20" s="54">
        <v>19212</v>
      </c>
      <c r="F20" s="34">
        <v>670</v>
      </c>
      <c r="G20" s="17">
        <f t="shared" si="1"/>
        <v>3.4874037060170728</v>
      </c>
      <c r="H20" s="55">
        <v>647</v>
      </c>
      <c r="I20" s="34">
        <v>8</v>
      </c>
      <c r="J20" s="17">
        <f t="shared" si="2"/>
        <v>1.2364760432766615</v>
      </c>
      <c r="K20" s="36">
        <v>21128</v>
      </c>
      <c r="L20" s="34">
        <v>210</v>
      </c>
      <c r="M20" s="37">
        <f t="shared" si="3"/>
        <v>0.99394168875425981</v>
      </c>
    </row>
    <row r="21" spans="1:13" ht="17.149999999999999" customHeight="1" x14ac:dyDescent="0.35">
      <c r="A21" s="18" t="s">
        <v>29</v>
      </c>
      <c r="B21" s="56">
        <v>58805</v>
      </c>
      <c r="C21" s="56">
        <v>907</v>
      </c>
      <c r="D21" s="57">
        <f t="shared" si="0"/>
        <v>1.542385851543236</v>
      </c>
      <c r="E21" s="58">
        <v>25005</v>
      </c>
      <c r="F21" s="56">
        <v>683</v>
      </c>
      <c r="G21" s="57">
        <f t="shared" si="1"/>
        <v>2.7314537092581483</v>
      </c>
      <c r="H21" s="59">
        <v>683</v>
      </c>
      <c r="I21" s="56">
        <v>3</v>
      </c>
      <c r="J21" s="57">
        <f t="shared" si="2"/>
        <v>0.43923865300146414</v>
      </c>
      <c r="K21" s="60">
        <v>33117</v>
      </c>
      <c r="L21" s="56">
        <v>221</v>
      </c>
      <c r="M21" s="61">
        <f t="shared" si="3"/>
        <v>0.6673309780475285</v>
      </c>
    </row>
    <row r="22" spans="1:13" ht="14.5" customHeight="1" x14ac:dyDescent="0.35">
      <c r="A22" s="9" t="s">
        <v>23</v>
      </c>
      <c r="B22" s="34">
        <v>40576</v>
      </c>
      <c r="C22" s="34">
        <v>477</v>
      </c>
      <c r="D22" s="17">
        <f t="shared" si="0"/>
        <v>1.1755717665615142</v>
      </c>
      <c r="E22" s="54">
        <v>14849</v>
      </c>
      <c r="F22" s="34">
        <v>322</v>
      </c>
      <c r="G22" s="17">
        <f t="shared" si="1"/>
        <v>2.1684961950299684</v>
      </c>
      <c r="H22" s="55">
        <v>378</v>
      </c>
      <c r="I22" s="34">
        <v>2</v>
      </c>
      <c r="J22" s="17">
        <f t="shared" si="2"/>
        <v>0.52910052910052907</v>
      </c>
      <c r="K22" s="36">
        <v>25349</v>
      </c>
      <c r="L22" s="34">
        <v>153</v>
      </c>
      <c r="M22" s="37">
        <f t="shared" si="3"/>
        <v>0.60357410548739598</v>
      </c>
    </row>
    <row r="23" spans="1:13" ht="14.5" customHeight="1" x14ac:dyDescent="0.35">
      <c r="A23" s="9" t="s">
        <v>24</v>
      </c>
      <c r="B23" s="34">
        <v>18229</v>
      </c>
      <c r="C23" s="34">
        <v>430</v>
      </c>
      <c r="D23" s="17">
        <f t="shared" si="0"/>
        <v>2.3588787097482031</v>
      </c>
      <c r="E23" s="54">
        <v>10156</v>
      </c>
      <c r="F23" s="34">
        <v>361</v>
      </c>
      <c r="G23" s="17">
        <f t="shared" si="1"/>
        <v>3.5545490350531708</v>
      </c>
      <c r="H23" s="55">
        <v>305</v>
      </c>
      <c r="I23" s="34">
        <v>1</v>
      </c>
      <c r="J23" s="17">
        <f t="shared" si="2"/>
        <v>0.32786885245901637</v>
      </c>
      <c r="K23" s="36">
        <v>7768</v>
      </c>
      <c r="L23" s="34">
        <v>68</v>
      </c>
      <c r="M23" s="37">
        <f t="shared" si="3"/>
        <v>0.87538619979402688</v>
      </c>
    </row>
    <row r="24" spans="1:13" ht="14.5" customHeight="1" x14ac:dyDescent="0.35">
      <c r="A24" s="18" t="s">
        <v>30</v>
      </c>
      <c r="B24" s="56">
        <v>205487</v>
      </c>
      <c r="C24" s="56">
        <v>3078</v>
      </c>
      <c r="D24" s="57">
        <f t="shared" si="0"/>
        <v>1.4979049769571797</v>
      </c>
      <c r="E24" s="58">
        <v>68755</v>
      </c>
      <c r="F24" s="56">
        <v>2330</v>
      </c>
      <c r="G24" s="57">
        <f t="shared" si="1"/>
        <v>3.3888444476765325</v>
      </c>
      <c r="H24" s="59">
        <v>2748</v>
      </c>
      <c r="I24" s="56">
        <v>29</v>
      </c>
      <c r="J24" s="57">
        <f t="shared" si="2"/>
        <v>1.0553129548762736</v>
      </c>
      <c r="K24" s="60">
        <v>133984</v>
      </c>
      <c r="L24" s="56">
        <v>719</v>
      </c>
      <c r="M24" s="61">
        <f t="shared" si="3"/>
        <v>0.53663123955099123</v>
      </c>
    </row>
    <row r="25" spans="1:13" ht="14.5" customHeight="1" x14ac:dyDescent="0.35">
      <c r="A25" s="9" t="s">
        <v>23</v>
      </c>
      <c r="B25" s="34">
        <v>150961</v>
      </c>
      <c r="C25" s="34">
        <v>1554</v>
      </c>
      <c r="D25" s="17">
        <f t="shared" si="0"/>
        <v>1.0294049456482137</v>
      </c>
      <c r="E25" s="54">
        <v>41889</v>
      </c>
      <c r="F25" s="34">
        <v>1035</v>
      </c>
      <c r="G25" s="17">
        <f t="shared" si="1"/>
        <v>2.4708157272792381</v>
      </c>
      <c r="H25" s="55">
        <v>1597</v>
      </c>
      <c r="I25" s="34">
        <v>15</v>
      </c>
      <c r="J25" s="17">
        <f t="shared" si="2"/>
        <v>0.93926111458985595</v>
      </c>
      <c r="K25" s="36">
        <v>107475</v>
      </c>
      <c r="L25" s="34">
        <v>504</v>
      </c>
      <c r="M25" s="37">
        <f t="shared" si="3"/>
        <v>0.46894626657362182</v>
      </c>
    </row>
    <row r="26" spans="1:13" ht="14.5" customHeight="1" x14ac:dyDescent="0.35">
      <c r="A26" s="9" t="s">
        <v>24</v>
      </c>
      <c r="B26" s="34">
        <v>54526</v>
      </c>
      <c r="C26" s="34">
        <v>1524</v>
      </c>
      <c r="D26" s="17">
        <f t="shared" si="0"/>
        <v>2.7949968822213256</v>
      </c>
      <c r="E26" s="54">
        <v>26866</v>
      </c>
      <c r="F26" s="34">
        <v>1295</v>
      </c>
      <c r="G26" s="17">
        <f t="shared" si="1"/>
        <v>4.8202188639916628</v>
      </c>
      <c r="H26" s="55">
        <v>1151</v>
      </c>
      <c r="I26" s="34">
        <v>14</v>
      </c>
      <c r="J26" s="17">
        <f t="shared" si="2"/>
        <v>1.2163336229365769</v>
      </c>
      <c r="K26" s="36">
        <v>26509</v>
      </c>
      <c r="L26" s="34">
        <v>215</v>
      </c>
      <c r="M26" s="37">
        <f t="shared" si="3"/>
        <v>0.81104530536798813</v>
      </c>
    </row>
    <row r="27" spans="1:13" ht="14.5" customHeight="1" x14ac:dyDescent="0.35">
      <c r="A27" s="18" t="s">
        <v>31</v>
      </c>
      <c r="B27" s="56">
        <v>112689</v>
      </c>
      <c r="C27" s="56">
        <v>1340</v>
      </c>
      <c r="D27" s="57">
        <f t="shared" si="0"/>
        <v>1.1891134005981063</v>
      </c>
      <c r="E27" s="58">
        <v>41527</v>
      </c>
      <c r="F27" s="56">
        <v>966</v>
      </c>
      <c r="G27" s="57">
        <f t="shared" si="1"/>
        <v>2.3261974137308257</v>
      </c>
      <c r="H27" s="59">
        <v>1204</v>
      </c>
      <c r="I27" s="56">
        <v>8</v>
      </c>
      <c r="J27" s="57">
        <f t="shared" si="2"/>
        <v>0.66445182724252494</v>
      </c>
      <c r="K27" s="60">
        <v>69958</v>
      </c>
      <c r="L27" s="56">
        <v>366</v>
      </c>
      <c r="M27" s="61">
        <f t="shared" si="3"/>
        <v>0.52317104548443349</v>
      </c>
    </row>
    <row r="28" spans="1:13" ht="14.5" customHeight="1" x14ac:dyDescent="0.35">
      <c r="A28" s="9" t="s">
        <v>23</v>
      </c>
      <c r="B28" s="34">
        <v>82184</v>
      </c>
      <c r="C28" s="34">
        <v>819</v>
      </c>
      <c r="D28" s="17">
        <f t="shared" si="0"/>
        <v>0.9965443395308089</v>
      </c>
      <c r="E28" s="54">
        <v>26172</v>
      </c>
      <c r="F28" s="34">
        <v>528</v>
      </c>
      <c r="G28" s="17">
        <f t="shared" si="1"/>
        <v>2.017423200366804</v>
      </c>
      <c r="H28" s="55">
        <v>710</v>
      </c>
      <c r="I28" s="34">
        <v>2</v>
      </c>
      <c r="J28" s="17">
        <f t="shared" si="2"/>
        <v>0.28169014084507044</v>
      </c>
      <c r="K28" s="36">
        <v>55302</v>
      </c>
      <c r="L28" s="34">
        <v>289</v>
      </c>
      <c r="M28" s="37">
        <f t="shared" si="3"/>
        <v>0.52258507829734913</v>
      </c>
    </row>
    <row r="29" spans="1:13" ht="14.5" customHeight="1" x14ac:dyDescent="0.35">
      <c r="A29" s="9" t="s">
        <v>24</v>
      </c>
      <c r="B29" s="34">
        <v>30505</v>
      </c>
      <c r="C29" s="34">
        <v>521</v>
      </c>
      <c r="D29" s="17">
        <f t="shared" si="0"/>
        <v>1.7079167349614814</v>
      </c>
      <c r="E29" s="54">
        <v>15355</v>
      </c>
      <c r="F29" s="34">
        <v>438</v>
      </c>
      <c r="G29" s="17">
        <f t="shared" si="1"/>
        <v>2.8524910452621297</v>
      </c>
      <c r="H29" s="55">
        <v>494</v>
      </c>
      <c r="I29" s="34">
        <v>6</v>
      </c>
      <c r="J29" s="17">
        <f t="shared" si="2"/>
        <v>1.214574898785425</v>
      </c>
      <c r="K29" s="36">
        <v>14656</v>
      </c>
      <c r="L29" s="34">
        <v>77</v>
      </c>
      <c r="M29" s="37">
        <f t="shared" si="3"/>
        <v>0.52538209606986896</v>
      </c>
    </row>
    <row r="30" spans="1:13" ht="14.5" customHeight="1" x14ac:dyDescent="0.35">
      <c r="A30" s="18" t="s">
        <v>32</v>
      </c>
      <c r="B30" s="56">
        <v>59532</v>
      </c>
      <c r="C30" s="56">
        <v>741</v>
      </c>
      <c r="D30" s="57">
        <f t="shared" si="0"/>
        <v>1.2447087280790163</v>
      </c>
      <c r="E30" s="58">
        <v>27110</v>
      </c>
      <c r="F30" s="56">
        <v>620</v>
      </c>
      <c r="G30" s="57">
        <f t="shared" si="1"/>
        <v>2.2869789745481373</v>
      </c>
      <c r="H30" s="59">
        <v>402</v>
      </c>
      <c r="I30" s="56">
        <v>5</v>
      </c>
      <c r="J30" s="57">
        <f t="shared" si="2"/>
        <v>1.2437810945273633</v>
      </c>
      <c r="K30" s="60">
        <v>32020</v>
      </c>
      <c r="L30" s="56">
        <v>116</v>
      </c>
      <c r="M30" s="61">
        <f t="shared" si="3"/>
        <v>0.3622735790131168</v>
      </c>
    </row>
    <row r="31" spans="1:13" x14ac:dyDescent="0.35">
      <c r="A31" s="9" t="s">
        <v>23</v>
      </c>
      <c r="B31" s="34">
        <v>43453</v>
      </c>
      <c r="C31" s="34">
        <v>406</v>
      </c>
      <c r="D31" s="17">
        <f t="shared" si="0"/>
        <v>0.93434285319770782</v>
      </c>
      <c r="E31" s="54">
        <v>16478</v>
      </c>
      <c r="F31" s="34">
        <v>306</v>
      </c>
      <c r="G31" s="17">
        <f t="shared" si="1"/>
        <v>1.8570214831897074</v>
      </c>
      <c r="H31" s="55">
        <v>264</v>
      </c>
      <c r="I31" s="34">
        <v>4</v>
      </c>
      <c r="J31" s="17">
        <f t="shared" si="2"/>
        <v>1.5151515151515151</v>
      </c>
      <c r="K31" s="36">
        <v>26711</v>
      </c>
      <c r="L31" s="34">
        <v>96</v>
      </c>
      <c r="M31" s="37">
        <f t="shared" si="3"/>
        <v>0.35940249335479768</v>
      </c>
    </row>
    <row r="32" spans="1:13" ht="14.5" customHeight="1" x14ac:dyDescent="0.35">
      <c r="A32" s="9" t="s">
        <v>24</v>
      </c>
      <c r="B32" s="34">
        <v>16079</v>
      </c>
      <c r="C32" s="34">
        <v>335</v>
      </c>
      <c r="D32" s="17">
        <f t="shared" si="0"/>
        <v>2.0834629019217612</v>
      </c>
      <c r="E32" s="54">
        <v>10632</v>
      </c>
      <c r="F32" s="34">
        <v>314</v>
      </c>
      <c r="G32" s="17">
        <f t="shared" si="1"/>
        <v>2.9533483822422877</v>
      </c>
      <c r="H32" s="55">
        <v>138</v>
      </c>
      <c r="I32" s="34">
        <v>1</v>
      </c>
      <c r="J32" s="17">
        <f t="shared" si="2"/>
        <v>0.72463768115942029</v>
      </c>
      <c r="K32" s="36">
        <v>5309</v>
      </c>
      <c r="L32" s="34">
        <v>20</v>
      </c>
      <c r="M32" s="37">
        <f t="shared" si="3"/>
        <v>0.37671877943115467</v>
      </c>
    </row>
    <row r="33" spans="1:3" x14ac:dyDescent="0.35">
      <c r="A33" s="1"/>
      <c r="B33" s="1"/>
      <c r="C33" s="1"/>
    </row>
  </sheetData>
  <mergeCells count="7">
    <mergeCell ref="B3:D3"/>
    <mergeCell ref="A2:A4"/>
    <mergeCell ref="A1:L1"/>
    <mergeCell ref="E3:G3"/>
    <mergeCell ref="H3:J3"/>
    <mergeCell ref="K3:M3"/>
    <mergeCell ref="B2:M2"/>
  </mergeCell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workbookViewId="0">
      <selection activeCell="N10" sqref="N10"/>
    </sheetView>
  </sheetViews>
  <sheetFormatPr defaultRowHeight="14.5" x14ac:dyDescent="0.35"/>
  <cols>
    <col min="2" max="2" width="17.81640625" customWidth="1"/>
    <col min="3" max="3" width="9" customWidth="1"/>
    <col min="4" max="4" width="8.54296875" customWidth="1"/>
    <col min="5" max="5" width="7.26953125" customWidth="1"/>
    <col min="7" max="7" width="8.81640625" customWidth="1"/>
    <col min="8" max="8" width="6.7265625" customWidth="1"/>
    <col min="9" max="9" width="9.453125" customWidth="1"/>
    <col min="10" max="10" width="8.81640625" customWidth="1"/>
  </cols>
  <sheetData>
    <row r="1" spans="1:11" ht="26.15" customHeight="1" x14ac:dyDescent="0.35">
      <c r="A1" s="46" t="s">
        <v>44</v>
      </c>
      <c r="B1" s="46"/>
      <c r="C1" s="46"/>
      <c r="D1" s="46"/>
      <c r="E1" s="46"/>
      <c r="F1" s="46"/>
      <c r="G1" s="46"/>
      <c r="H1" s="46"/>
      <c r="I1" s="46"/>
      <c r="J1" s="46"/>
    </row>
    <row r="2" spans="1:11" ht="23.5" customHeight="1" x14ac:dyDescent="0.35">
      <c r="A2" s="44" t="s">
        <v>33</v>
      </c>
      <c r="B2" s="44" t="s">
        <v>50</v>
      </c>
      <c r="C2" s="44" t="s">
        <v>49</v>
      </c>
      <c r="D2" s="44"/>
      <c r="E2" s="44"/>
      <c r="F2" s="44"/>
      <c r="G2" s="44"/>
      <c r="H2" s="44"/>
      <c r="I2" s="44"/>
      <c r="J2" s="44"/>
      <c r="K2" s="44"/>
    </row>
    <row r="3" spans="1:11" ht="22.5" customHeight="1" x14ac:dyDescent="0.35">
      <c r="A3" s="44"/>
      <c r="B3" s="44"/>
      <c r="C3" s="44" t="s">
        <v>22</v>
      </c>
      <c r="D3" s="44"/>
      <c r="E3" s="44"/>
      <c r="F3" s="44" t="s">
        <v>23</v>
      </c>
      <c r="G3" s="44"/>
      <c r="H3" s="44"/>
      <c r="I3" s="44" t="s">
        <v>24</v>
      </c>
      <c r="J3" s="44"/>
      <c r="K3" s="44"/>
    </row>
    <row r="4" spans="1:11" ht="39" x14ac:dyDescent="0.35">
      <c r="A4" s="44"/>
      <c r="B4" s="44"/>
      <c r="C4" s="13" t="s">
        <v>11</v>
      </c>
      <c r="D4" s="13" t="s">
        <v>48</v>
      </c>
      <c r="E4" s="13" t="s">
        <v>21</v>
      </c>
      <c r="F4" s="13" t="s">
        <v>11</v>
      </c>
      <c r="G4" s="13" t="s">
        <v>48</v>
      </c>
      <c r="H4" s="13" t="s">
        <v>21</v>
      </c>
      <c r="I4" s="13" t="s">
        <v>11</v>
      </c>
      <c r="J4" s="13" t="s">
        <v>48</v>
      </c>
      <c r="K4" s="13" t="s">
        <v>21</v>
      </c>
    </row>
    <row r="5" spans="1:11" x14ac:dyDescent="0.35">
      <c r="A5" s="7">
        <v>1</v>
      </c>
      <c r="B5" s="7">
        <v>2</v>
      </c>
      <c r="C5" s="7">
        <v>3</v>
      </c>
      <c r="D5" s="7">
        <v>4</v>
      </c>
      <c r="E5" s="7">
        <v>5</v>
      </c>
      <c r="F5" s="7">
        <v>6</v>
      </c>
      <c r="G5" s="7">
        <v>7</v>
      </c>
      <c r="H5" s="7">
        <v>8</v>
      </c>
      <c r="I5" s="7">
        <v>9</v>
      </c>
      <c r="J5" s="7">
        <v>10</v>
      </c>
      <c r="K5" s="22">
        <v>11</v>
      </c>
    </row>
    <row r="6" spans="1:11" ht="20.5" customHeight="1" x14ac:dyDescent="0.25">
      <c r="A6" s="47" t="s">
        <v>11</v>
      </c>
      <c r="B6" s="47"/>
      <c r="C6" s="10">
        <v>1168349</v>
      </c>
      <c r="D6" s="10">
        <v>28151</v>
      </c>
      <c r="E6" s="21">
        <f>D6/C6*100</f>
        <v>2.4094684037047149</v>
      </c>
      <c r="F6" s="23">
        <f>SUM(F7:F11)</f>
        <v>779926</v>
      </c>
      <c r="G6" s="10">
        <v>12514</v>
      </c>
      <c r="H6" s="19">
        <f>G6/F6*100</f>
        <v>1.6045111972161459</v>
      </c>
      <c r="I6" s="23">
        <f>SUM(I7:I11)</f>
        <v>388423</v>
      </c>
      <c r="J6" s="10">
        <v>15637</v>
      </c>
      <c r="K6" s="24">
        <f>J6/I6*100</f>
        <v>4.0257657244807854</v>
      </c>
    </row>
    <row r="7" spans="1:11" ht="24.65" customHeight="1" x14ac:dyDescent="0.25">
      <c r="A7" s="7" t="s">
        <v>34</v>
      </c>
      <c r="B7" s="20" t="s">
        <v>35</v>
      </c>
      <c r="C7" s="38">
        <v>6840</v>
      </c>
      <c r="D7" s="38">
        <v>133</v>
      </c>
      <c r="E7" s="39">
        <f t="shared" ref="E7:E11" si="0">D7/C7*100</f>
        <v>1.9444444444444444</v>
      </c>
      <c r="F7" s="40">
        <v>6085</v>
      </c>
      <c r="G7" s="38">
        <v>85</v>
      </c>
      <c r="H7" s="41">
        <f t="shared" ref="H7:H11" si="1">G7/F7*100</f>
        <v>1.3968775677896468</v>
      </c>
      <c r="I7" s="40">
        <v>755</v>
      </c>
      <c r="J7" s="38">
        <v>48</v>
      </c>
      <c r="K7" s="25">
        <f t="shared" ref="K7:K11" si="2">J7/I7*100</f>
        <v>6.3576158940397347</v>
      </c>
    </row>
    <row r="8" spans="1:11" ht="22.5" customHeight="1" x14ac:dyDescent="0.25">
      <c r="A8" s="7" t="s">
        <v>36</v>
      </c>
      <c r="B8" s="20" t="s">
        <v>37</v>
      </c>
      <c r="C8" s="38">
        <v>1119401</v>
      </c>
      <c r="D8" s="38">
        <v>27277</v>
      </c>
      <c r="E8" s="39">
        <f t="shared" si="0"/>
        <v>2.4367496545027207</v>
      </c>
      <c r="F8" s="40">
        <v>743953</v>
      </c>
      <c r="G8" s="38">
        <v>12093</v>
      </c>
      <c r="H8" s="41">
        <f t="shared" si="1"/>
        <v>1.6255059123358599</v>
      </c>
      <c r="I8" s="40">
        <v>375448</v>
      </c>
      <c r="J8" s="38">
        <v>15184</v>
      </c>
      <c r="K8" s="25">
        <f t="shared" si="2"/>
        <v>4.0442351537363361</v>
      </c>
    </row>
    <row r="9" spans="1:11" ht="38.15" customHeight="1" x14ac:dyDescent="0.25">
      <c r="A9" s="7" t="s">
        <v>38</v>
      </c>
      <c r="B9" s="20" t="s">
        <v>39</v>
      </c>
      <c r="C9" s="38">
        <v>3586</v>
      </c>
      <c r="D9" s="38">
        <v>325</v>
      </c>
      <c r="E9" s="39">
        <f t="shared" si="0"/>
        <v>9.0630228667038484</v>
      </c>
      <c r="F9" s="40">
        <v>1749</v>
      </c>
      <c r="G9" s="38">
        <v>160</v>
      </c>
      <c r="H9" s="41">
        <f t="shared" si="1"/>
        <v>9.1480846197827326</v>
      </c>
      <c r="I9" s="40">
        <v>1837</v>
      </c>
      <c r="J9" s="38">
        <v>165</v>
      </c>
      <c r="K9" s="25">
        <f t="shared" si="2"/>
        <v>8.9820359281437128</v>
      </c>
    </row>
    <row r="10" spans="1:11" ht="52" customHeight="1" x14ac:dyDescent="0.25">
      <c r="A10" s="7" t="s">
        <v>40</v>
      </c>
      <c r="B10" s="20" t="s">
        <v>41</v>
      </c>
      <c r="C10" s="38">
        <v>2871</v>
      </c>
      <c r="D10" s="38">
        <v>87</v>
      </c>
      <c r="E10" s="39">
        <f t="shared" si="0"/>
        <v>3.0303030303030303</v>
      </c>
      <c r="F10" s="40">
        <v>1326</v>
      </c>
      <c r="G10" s="38">
        <v>29</v>
      </c>
      <c r="H10" s="41">
        <f t="shared" si="1"/>
        <v>2.1870286576168927</v>
      </c>
      <c r="I10" s="40">
        <v>1545</v>
      </c>
      <c r="J10" s="38">
        <v>58</v>
      </c>
      <c r="K10" s="25">
        <f t="shared" si="2"/>
        <v>3.7540453074433655</v>
      </c>
    </row>
    <row r="11" spans="1:11" ht="28.5" customHeight="1" x14ac:dyDescent="0.25">
      <c r="A11" s="7" t="s">
        <v>42</v>
      </c>
      <c r="B11" s="20" t="s">
        <v>43</v>
      </c>
      <c r="C11" s="38">
        <v>35651</v>
      </c>
      <c r="D11" s="38">
        <v>329</v>
      </c>
      <c r="E11" s="39">
        <f t="shared" si="0"/>
        <v>0.92283526408796379</v>
      </c>
      <c r="F11" s="40">
        <v>26813</v>
      </c>
      <c r="G11" s="38">
        <v>147</v>
      </c>
      <c r="H11" s="41">
        <f t="shared" si="1"/>
        <v>0.54824152463357334</v>
      </c>
      <c r="I11" s="40">
        <v>8838</v>
      </c>
      <c r="J11" s="38">
        <v>182</v>
      </c>
      <c r="K11" s="25">
        <f t="shared" si="2"/>
        <v>2.0592894319981894</v>
      </c>
    </row>
  </sheetData>
  <mergeCells count="8">
    <mergeCell ref="A1:J1"/>
    <mergeCell ref="A6:B6"/>
    <mergeCell ref="A2:A4"/>
    <mergeCell ref="B2:B4"/>
    <mergeCell ref="F3:H3"/>
    <mergeCell ref="I3:K3"/>
    <mergeCell ref="C3:E3"/>
    <mergeCell ref="C2:K2"/>
  </mergeCells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0"/>
  <sheetViews>
    <sheetView topLeftCell="A16" workbookViewId="0">
      <selection activeCell="E21" sqref="E21"/>
    </sheetView>
  </sheetViews>
  <sheetFormatPr defaultRowHeight="14.5" x14ac:dyDescent="0.35"/>
  <cols>
    <col min="1" max="1" width="31.81640625" customWidth="1"/>
    <col min="2" max="2" width="14.453125" customWidth="1"/>
    <col min="3" max="4" width="19.81640625" customWidth="1"/>
  </cols>
  <sheetData>
    <row r="1" spans="1:4" ht="25" customHeight="1" x14ac:dyDescent="0.35">
      <c r="A1" s="1" t="s">
        <v>0</v>
      </c>
    </row>
    <row r="2" spans="1:4" ht="25" customHeight="1" x14ac:dyDescent="0.35">
      <c r="A2" s="62" t="s">
        <v>67</v>
      </c>
      <c r="B2" s="62"/>
      <c r="C2" s="62"/>
      <c r="D2" s="62"/>
    </row>
    <row r="3" spans="1:4" x14ac:dyDescent="0.35">
      <c r="A3" s="44" t="s">
        <v>45</v>
      </c>
      <c r="B3" s="49" t="s">
        <v>68</v>
      </c>
      <c r="C3" s="44" t="s">
        <v>69</v>
      </c>
      <c r="D3" s="44" t="s">
        <v>70</v>
      </c>
    </row>
    <row r="4" spans="1:4" ht="23.15" customHeight="1" x14ac:dyDescent="0.35">
      <c r="A4" s="44"/>
      <c r="B4" s="50"/>
      <c r="C4" s="44"/>
      <c r="D4" s="44"/>
    </row>
    <row r="5" spans="1:4" ht="14.5" customHeight="1" x14ac:dyDescent="0.25">
      <c r="A5" s="7">
        <v>1</v>
      </c>
      <c r="B5" s="7">
        <v>2</v>
      </c>
      <c r="C5" s="8">
        <v>3</v>
      </c>
      <c r="D5" s="8">
        <v>4</v>
      </c>
    </row>
    <row r="6" spans="1:4" ht="15" x14ac:dyDescent="0.25">
      <c r="A6" s="9" t="s">
        <v>2</v>
      </c>
      <c r="B6" s="43">
        <v>44739</v>
      </c>
      <c r="C6" s="12">
        <f>B6/$B$15*100</f>
        <v>28.697978139272333</v>
      </c>
      <c r="D6" s="12">
        <f>B6/115948*100</f>
        <v>38.58540035188188</v>
      </c>
    </row>
    <row r="7" spans="1:4" ht="15" x14ac:dyDescent="0.25">
      <c r="A7" s="9" t="s">
        <v>3</v>
      </c>
      <c r="B7" s="43">
        <v>6606</v>
      </c>
      <c r="C7" s="12">
        <f t="shared" ref="C7:C15" si="0">B7/$B$15*100</f>
        <v>4.2374403448452815</v>
      </c>
      <c r="D7" s="12">
        <f t="shared" ref="D7:D15" si="1">B7/115948*100</f>
        <v>5.6973815848483804</v>
      </c>
    </row>
    <row r="8" spans="1:4" ht="15" x14ac:dyDescent="0.25">
      <c r="A8" s="9" t="s">
        <v>4</v>
      </c>
      <c r="B8" s="43">
        <v>5173</v>
      </c>
      <c r="C8" s="12">
        <f t="shared" si="0"/>
        <v>3.31823779955868</v>
      </c>
      <c r="D8" s="12">
        <f t="shared" si="1"/>
        <v>4.4614827336392171</v>
      </c>
    </row>
    <row r="9" spans="1:4" ht="15" x14ac:dyDescent="0.25">
      <c r="A9" s="9" t="s">
        <v>5</v>
      </c>
      <c r="B9" s="43">
        <v>19065</v>
      </c>
      <c r="C9" s="12">
        <f t="shared" si="0"/>
        <v>12.229306717298712</v>
      </c>
      <c r="D9" s="12">
        <f t="shared" si="1"/>
        <v>16.442715700141441</v>
      </c>
    </row>
    <row r="10" spans="1:4" ht="15" x14ac:dyDescent="0.25">
      <c r="A10" s="9" t="s">
        <v>6</v>
      </c>
      <c r="B10" s="43">
        <v>56707</v>
      </c>
      <c r="C10" s="12">
        <f t="shared" si="0"/>
        <v>36.374890952942991</v>
      </c>
      <c r="D10" s="12">
        <f t="shared" si="1"/>
        <v>48.907268775658054</v>
      </c>
    </row>
    <row r="11" spans="1:4" ht="15" x14ac:dyDescent="0.25">
      <c r="A11" s="9" t="s">
        <v>7</v>
      </c>
      <c r="B11" s="43">
        <v>7448</v>
      </c>
      <c r="C11" s="12">
        <f t="shared" si="0"/>
        <v>4.7775440036947714</v>
      </c>
      <c r="D11" s="12">
        <f t="shared" si="1"/>
        <v>6.4235691861869118</v>
      </c>
    </row>
    <row r="12" spans="1:4" ht="15" x14ac:dyDescent="0.25">
      <c r="A12" s="9" t="s">
        <v>8</v>
      </c>
      <c r="B12" s="43">
        <v>4946</v>
      </c>
      <c r="C12" s="12">
        <f t="shared" si="0"/>
        <v>3.1726279057833429</v>
      </c>
      <c r="D12" s="12">
        <f t="shared" si="1"/>
        <v>4.2657053161762164</v>
      </c>
    </row>
    <row r="13" spans="1:4" ht="15" x14ac:dyDescent="0.25">
      <c r="A13" s="9" t="s">
        <v>9</v>
      </c>
      <c r="B13" s="43">
        <v>3123</v>
      </c>
      <c r="C13" s="12">
        <f t="shared" si="0"/>
        <v>2.0032585826448401</v>
      </c>
      <c r="D13" s="12">
        <f t="shared" si="1"/>
        <v>2.6934487873874495</v>
      </c>
    </row>
    <row r="14" spans="1:4" ht="15" x14ac:dyDescent="0.25">
      <c r="A14" s="9" t="s">
        <v>10</v>
      </c>
      <c r="B14" s="43">
        <v>8089</v>
      </c>
      <c r="C14" s="12">
        <f t="shared" si="0"/>
        <v>5.1887155539590495</v>
      </c>
      <c r="D14" s="12">
        <f t="shared" si="1"/>
        <v>6.9764032152344155</v>
      </c>
    </row>
    <row r="15" spans="1:4" ht="15" x14ac:dyDescent="0.25">
      <c r="A15" s="10" t="s">
        <v>11</v>
      </c>
      <c r="B15" s="11">
        <f>SUM(B6:B14)</f>
        <v>155896</v>
      </c>
      <c r="C15" s="26">
        <f t="shared" si="0"/>
        <v>100</v>
      </c>
      <c r="D15" s="26">
        <f t="shared" si="1"/>
        <v>134.45337565115395</v>
      </c>
    </row>
    <row r="16" spans="1:4" ht="36" customHeight="1" x14ac:dyDescent="0.35">
      <c r="A16" s="2"/>
      <c r="B16" s="48" t="s">
        <v>51</v>
      </c>
      <c r="C16" s="48"/>
      <c r="D16" s="48"/>
    </row>
    <row r="17" spans="1:4" ht="39.5" customHeight="1" thickBot="1" x14ac:dyDescent="0.4">
      <c r="A17" s="63" t="s">
        <v>71</v>
      </c>
      <c r="B17" s="64"/>
      <c r="C17" s="64"/>
      <c r="D17" s="3"/>
    </row>
    <row r="18" spans="1:4" ht="39" x14ac:dyDescent="0.35">
      <c r="A18" s="30" t="s">
        <v>46</v>
      </c>
      <c r="B18" s="31" t="s">
        <v>72</v>
      </c>
      <c r="C18" s="31" t="s">
        <v>1</v>
      </c>
      <c r="D18" s="3"/>
    </row>
    <row r="19" spans="1:4" x14ac:dyDescent="0.35">
      <c r="A19" s="7">
        <v>1</v>
      </c>
      <c r="B19" s="8">
        <v>2</v>
      </c>
      <c r="C19" s="8">
        <v>3</v>
      </c>
      <c r="D19" s="3"/>
    </row>
    <row r="20" spans="1:4" ht="14.5" customHeight="1" x14ac:dyDescent="0.35">
      <c r="A20" s="29" t="s">
        <v>53</v>
      </c>
      <c r="B20" s="42">
        <v>87846</v>
      </c>
      <c r="C20" s="12">
        <f>B20/$B$29*100</f>
        <v>75.763273191430642</v>
      </c>
      <c r="D20" s="3"/>
    </row>
    <row r="21" spans="1:4" ht="14.5" customHeight="1" x14ac:dyDescent="0.35">
      <c r="A21" s="29" t="s">
        <v>54</v>
      </c>
      <c r="B21" s="42">
        <v>20159</v>
      </c>
      <c r="C21" s="12">
        <f t="shared" ref="C21:C29" si="2">B21/$B$29*100</f>
        <v>17.386242108531409</v>
      </c>
      <c r="D21" s="3"/>
    </row>
    <row r="22" spans="1:4" ht="14.5" customHeight="1" x14ac:dyDescent="0.35">
      <c r="A22" s="29" t="s">
        <v>55</v>
      </c>
      <c r="B22" s="42">
        <v>5199</v>
      </c>
      <c r="C22" s="12">
        <f t="shared" si="2"/>
        <v>4.4839065788111911</v>
      </c>
      <c r="D22" s="3"/>
    </row>
    <row r="23" spans="1:4" ht="14.5" customHeight="1" x14ac:dyDescent="0.35">
      <c r="A23" s="29" t="s">
        <v>56</v>
      </c>
      <c r="B23" s="42">
        <v>1857</v>
      </c>
      <c r="C23" s="12">
        <f t="shared" si="2"/>
        <v>1.6015800186290408</v>
      </c>
      <c r="D23" s="3"/>
    </row>
    <row r="24" spans="1:4" ht="14.5" customHeight="1" x14ac:dyDescent="0.35">
      <c r="A24" s="29" t="s">
        <v>57</v>
      </c>
      <c r="B24" s="42">
        <v>677</v>
      </c>
      <c r="C24" s="12">
        <f t="shared" si="2"/>
        <v>0.58388243005485219</v>
      </c>
      <c r="D24" s="3"/>
    </row>
    <row r="25" spans="1:4" ht="14.5" customHeight="1" x14ac:dyDescent="0.35">
      <c r="A25" s="29" t="s">
        <v>58</v>
      </c>
      <c r="B25" s="42">
        <v>166</v>
      </c>
      <c r="C25" s="12">
        <f t="shared" si="2"/>
        <v>0.14316762686721632</v>
      </c>
      <c r="D25" s="3"/>
    </row>
    <row r="26" spans="1:4" ht="14.5" customHeight="1" x14ac:dyDescent="0.35">
      <c r="A26" s="29" t="s">
        <v>59</v>
      </c>
      <c r="B26" s="42">
        <v>30</v>
      </c>
      <c r="C26" s="12">
        <f t="shared" si="2"/>
        <v>2.5873667506123438E-2</v>
      </c>
      <c r="D26" s="3"/>
    </row>
    <row r="27" spans="1:4" ht="14.5" customHeight="1" x14ac:dyDescent="0.35">
      <c r="A27" s="29" t="s">
        <v>60</v>
      </c>
      <c r="B27" s="42">
        <v>10</v>
      </c>
      <c r="C27" s="12">
        <f t="shared" si="2"/>
        <v>8.624555835374477E-3</v>
      </c>
      <c r="D27" s="3"/>
    </row>
    <row r="28" spans="1:4" ht="14.5" customHeight="1" x14ac:dyDescent="0.35">
      <c r="A28" s="29" t="s">
        <v>61</v>
      </c>
      <c r="B28" s="42">
        <v>4</v>
      </c>
      <c r="C28" s="12">
        <f t="shared" si="2"/>
        <v>3.4498223341497911E-3</v>
      </c>
      <c r="D28" s="3"/>
    </row>
    <row r="29" spans="1:4" x14ac:dyDescent="0.35">
      <c r="A29" s="10" t="s">
        <v>11</v>
      </c>
      <c r="B29" s="28">
        <f>SUM(B20:B28)</f>
        <v>115948</v>
      </c>
      <c r="C29" s="26">
        <f t="shared" si="2"/>
        <v>100</v>
      </c>
      <c r="D29" s="3"/>
    </row>
    <row r="30" spans="1:4" x14ac:dyDescent="0.35">
      <c r="A30" s="4"/>
      <c r="B30" s="6"/>
      <c r="C30" s="5"/>
      <c r="D30" s="3"/>
    </row>
  </sheetData>
  <mergeCells count="7">
    <mergeCell ref="A2:D2"/>
    <mergeCell ref="A17:C17"/>
    <mergeCell ref="A3:A4"/>
    <mergeCell ref="C3:C4"/>
    <mergeCell ref="D3:D4"/>
    <mergeCell ref="B16:D16"/>
    <mergeCell ref="B3:B4"/>
  </mergeCells>
  <pageMargins left="0.7" right="0.7" top="0.75" bottom="0.75" header="0.3" footer="0.3"/>
  <pageSetup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"/>
  <sheetViews>
    <sheetView topLeftCell="A6" workbookViewId="0">
      <selection activeCell="D18" sqref="D18"/>
    </sheetView>
  </sheetViews>
  <sheetFormatPr defaultRowHeight="14.5" x14ac:dyDescent="0.35"/>
  <cols>
    <col min="1" max="1" width="22.7265625" customWidth="1"/>
    <col min="2" max="2" width="15" customWidth="1"/>
    <col min="3" max="3" width="20" customWidth="1"/>
    <col min="4" max="4" width="23.36328125" customWidth="1"/>
  </cols>
  <sheetData>
    <row r="1" spans="1:4" ht="36" customHeight="1" x14ac:dyDescent="0.35">
      <c r="A1" s="51" t="s">
        <v>74</v>
      </c>
      <c r="B1" s="51"/>
      <c r="C1" s="51"/>
      <c r="D1" s="51"/>
    </row>
    <row r="2" spans="1:4" ht="27" customHeight="1" x14ac:dyDescent="0.35">
      <c r="A2" s="65" t="s">
        <v>73</v>
      </c>
      <c r="B2" s="65"/>
      <c r="C2" s="65"/>
      <c r="D2" s="65"/>
    </row>
    <row r="3" spans="1:4" x14ac:dyDescent="0.35">
      <c r="A3" s="44" t="s">
        <v>12</v>
      </c>
      <c r="B3" s="49" t="s">
        <v>68</v>
      </c>
      <c r="C3" s="44" t="s">
        <v>75</v>
      </c>
      <c r="D3" s="44" t="s">
        <v>76</v>
      </c>
    </row>
    <row r="4" spans="1:4" ht="28" customHeight="1" x14ac:dyDescent="0.35">
      <c r="A4" s="44"/>
      <c r="B4" s="50"/>
      <c r="C4" s="44"/>
      <c r="D4" s="44"/>
    </row>
    <row r="5" spans="1:4" ht="14.5" customHeight="1" x14ac:dyDescent="0.35">
      <c r="A5" s="7">
        <v>1</v>
      </c>
      <c r="B5" s="7">
        <v>2</v>
      </c>
      <c r="C5" s="8">
        <v>3</v>
      </c>
      <c r="D5" s="8">
        <v>4</v>
      </c>
    </row>
    <row r="6" spans="1:4" ht="15" x14ac:dyDescent="0.25">
      <c r="A6" s="9" t="s">
        <v>13</v>
      </c>
      <c r="B6" s="43">
        <v>17835</v>
      </c>
      <c r="C6" s="12">
        <f>B6/$B$11*100</f>
        <v>9.8405429265062914</v>
      </c>
      <c r="D6" s="12">
        <f>B6/115948*100</f>
        <v>15.381895332390382</v>
      </c>
    </row>
    <row r="7" spans="1:4" ht="15" x14ac:dyDescent="0.25">
      <c r="A7" s="9" t="s">
        <v>14</v>
      </c>
      <c r="B7" s="43">
        <v>59007</v>
      </c>
      <c r="C7" s="12">
        <f t="shared" ref="C7:C11" si="0">B7/$B$11*100</f>
        <v>32.557382476274555</v>
      </c>
      <c r="D7" s="12">
        <f t="shared" ref="D7:D11" si="1">B7/115948*100</f>
        <v>50.890916617794183</v>
      </c>
    </row>
    <row r="8" spans="1:4" ht="15" x14ac:dyDescent="0.25">
      <c r="A8" s="9" t="s">
        <v>15</v>
      </c>
      <c r="B8" s="43">
        <v>64679</v>
      </c>
      <c r="C8" s="12">
        <f t="shared" si="0"/>
        <v>35.686934451555949</v>
      </c>
      <c r="D8" s="12">
        <f t="shared" si="1"/>
        <v>55.782764687618588</v>
      </c>
    </row>
    <row r="9" spans="1:4" ht="15" x14ac:dyDescent="0.25">
      <c r="A9" s="9" t="s">
        <v>5</v>
      </c>
      <c r="B9" s="43">
        <v>34559</v>
      </c>
      <c r="C9" s="12">
        <f t="shared" si="0"/>
        <v>19.068086515118075</v>
      </c>
      <c r="D9" s="12">
        <f t="shared" si="1"/>
        <v>29.805602511470656</v>
      </c>
    </row>
    <row r="10" spans="1:4" ht="15" x14ac:dyDescent="0.25">
      <c r="A10" s="9" t="s">
        <v>10</v>
      </c>
      <c r="B10" s="43">
        <v>5160</v>
      </c>
      <c r="C10" s="12">
        <f t="shared" si="0"/>
        <v>2.8470536305451337</v>
      </c>
      <c r="D10" s="12">
        <f t="shared" si="1"/>
        <v>4.4502708110532305</v>
      </c>
    </row>
    <row r="11" spans="1:4" ht="15" x14ac:dyDescent="0.25">
      <c r="A11" s="10" t="s">
        <v>11</v>
      </c>
      <c r="B11" s="33">
        <f>SUM(B6:B10)</f>
        <v>181240</v>
      </c>
      <c r="C11" s="26">
        <f t="shared" si="0"/>
        <v>100</v>
      </c>
      <c r="D11" s="26">
        <f t="shared" si="1"/>
        <v>156.31144996032705</v>
      </c>
    </row>
    <row r="12" spans="1:4" ht="30.75" customHeight="1" x14ac:dyDescent="0.35">
      <c r="A12" s="52" t="s">
        <v>51</v>
      </c>
      <c r="B12" s="53"/>
      <c r="C12" s="53"/>
      <c r="D12" s="53"/>
    </row>
    <row r="13" spans="1:4" ht="25" customHeight="1" x14ac:dyDescent="0.35">
      <c r="A13" s="66" t="s">
        <v>77</v>
      </c>
      <c r="B13" s="67"/>
      <c r="C13" s="67"/>
      <c r="D13" s="3"/>
    </row>
    <row r="14" spans="1:4" ht="28" x14ac:dyDescent="0.35">
      <c r="A14" s="27" t="s">
        <v>16</v>
      </c>
      <c r="B14" s="27" t="s">
        <v>72</v>
      </c>
      <c r="C14" s="27" t="s">
        <v>1</v>
      </c>
      <c r="D14" s="3"/>
    </row>
    <row r="15" spans="1:4" ht="15" x14ac:dyDescent="0.25">
      <c r="A15" s="7">
        <v>1</v>
      </c>
      <c r="B15" s="8">
        <v>2</v>
      </c>
      <c r="C15" s="8">
        <v>3</v>
      </c>
      <c r="D15" s="3"/>
    </row>
    <row r="16" spans="1:4" x14ac:dyDescent="0.35">
      <c r="A16" s="7" t="s">
        <v>62</v>
      </c>
      <c r="B16" s="42">
        <v>71952</v>
      </c>
      <c r="C16" s="12">
        <f>B16/$B$21*100</f>
        <v>62.055404146686442</v>
      </c>
      <c r="D16" s="3"/>
    </row>
    <row r="17" spans="1:4" x14ac:dyDescent="0.35">
      <c r="A17" s="7" t="s">
        <v>63</v>
      </c>
      <c r="B17" s="42">
        <v>27965</v>
      </c>
      <c r="C17" s="12">
        <f t="shared" ref="C17:C21" si="2">B17/$B$21*100</f>
        <v>24.118570393624729</v>
      </c>
      <c r="D17" s="3"/>
    </row>
    <row r="18" spans="1:4" x14ac:dyDescent="0.35">
      <c r="A18" s="7" t="s">
        <v>64</v>
      </c>
      <c r="B18" s="42">
        <v>11023</v>
      </c>
      <c r="C18" s="12">
        <f t="shared" si="2"/>
        <v>9.5068478973332873</v>
      </c>
      <c r="D18" s="3"/>
    </row>
    <row r="19" spans="1:4" x14ac:dyDescent="0.35">
      <c r="A19" s="7" t="s">
        <v>65</v>
      </c>
      <c r="B19" s="42">
        <v>4751</v>
      </c>
      <c r="C19" s="12">
        <f t="shared" si="2"/>
        <v>4.0975264773864142</v>
      </c>
      <c r="D19" s="3"/>
    </row>
    <row r="20" spans="1:4" x14ac:dyDescent="0.35">
      <c r="A20" s="7" t="s">
        <v>66</v>
      </c>
      <c r="B20" s="42">
        <v>257</v>
      </c>
      <c r="C20" s="12">
        <f t="shared" si="2"/>
        <v>0.22165108496912411</v>
      </c>
      <c r="D20" s="3"/>
    </row>
    <row r="21" spans="1:4" x14ac:dyDescent="0.35">
      <c r="A21" s="10" t="s">
        <v>11</v>
      </c>
      <c r="B21" s="28">
        <f>SUM(B16:B20)</f>
        <v>115948</v>
      </c>
      <c r="C21" s="26">
        <f t="shared" si="2"/>
        <v>100</v>
      </c>
      <c r="D21" s="3"/>
    </row>
  </sheetData>
  <mergeCells count="8">
    <mergeCell ref="A13:C13"/>
    <mergeCell ref="A1:D1"/>
    <mergeCell ref="A3:A4"/>
    <mergeCell ref="C3:C4"/>
    <mergeCell ref="D3:D4"/>
    <mergeCell ref="A12:D12"/>
    <mergeCell ref="A2:D2"/>
    <mergeCell ref="B3:B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T-8.1</vt:lpstr>
      <vt:lpstr>T-8.2</vt:lpstr>
      <vt:lpstr>T-8.3</vt:lpstr>
      <vt:lpstr>T-8.4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2026-05-14T09:29:56Z</dcterms:modified>
</cp:coreProperties>
</file>