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Filled" sheetId="1" r:id="rId1"/>
    <sheet name="Blank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40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5"/>
  <c r="C23"/>
  <c r="E6" l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5"/>
</calcChain>
</file>

<file path=xl/sharedStrings.xml><?xml version="1.0" encoding="utf-8"?>
<sst xmlns="http://schemas.openxmlformats.org/spreadsheetml/2006/main" count="148" uniqueCount="98">
  <si>
    <t>স্থায়ী ফসলের গাছের অধীন জমি</t>
  </si>
  <si>
    <t>ক্রমিক নং</t>
  </si>
  <si>
    <t>গাছের নাম</t>
  </si>
  <si>
    <t>প্রতি শতক জমিতে গাছের সংখ্যা</t>
  </si>
  <si>
    <t>ফলবান গাছের শতকরা হার</t>
  </si>
  <si>
    <t>মন্তব্য</t>
  </si>
  <si>
    <t>গাছ প্রতি ফলন
(কেজি)</t>
  </si>
  <si>
    <t>আম</t>
  </si>
  <si>
    <t>কাঁঠাল</t>
  </si>
  <si>
    <t>লিচু</t>
  </si>
  <si>
    <t>কামরাঙ্গা</t>
  </si>
  <si>
    <t>জলপাই</t>
  </si>
  <si>
    <t>কমলা লেবু</t>
  </si>
  <si>
    <t>কদবেল</t>
  </si>
  <si>
    <t>আমলকি</t>
  </si>
  <si>
    <t>ডেউয়া</t>
  </si>
  <si>
    <t>জানুয়ারি</t>
  </si>
  <si>
    <t>লটকন</t>
  </si>
  <si>
    <t>করমচা</t>
  </si>
  <si>
    <t>তেঁতুল</t>
  </si>
  <si>
    <t>ফেব্রুয়ারি</t>
  </si>
  <si>
    <t>স্ট্রবেরি</t>
  </si>
  <si>
    <t>সফেদা</t>
  </si>
  <si>
    <t>শরীফা</t>
  </si>
  <si>
    <t>ডালিম</t>
  </si>
  <si>
    <t>আতা</t>
  </si>
  <si>
    <t>কুল</t>
  </si>
  <si>
    <t>মার্চ</t>
  </si>
  <si>
    <t>বেল</t>
  </si>
  <si>
    <t>ডাব</t>
  </si>
  <si>
    <t>পাকা পেঁপে</t>
  </si>
  <si>
    <t>এপ্রিল</t>
  </si>
  <si>
    <t>নারিকেল (ঝুনা)</t>
  </si>
  <si>
    <t>কলা</t>
  </si>
  <si>
    <t>মে</t>
  </si>
  <si>
    <t>জুন</t>
  </si>
  <si>
    <t>কালোজাম</t>
  </si>
  <si>
    <t>জামরুল</t>
  </si>
  <si>
    <t>জুলাই</t>
  </si>
  <si>
    <t>পেয়ারা</t>
  </si>
  <si>
    <t>বাতাবি লেবু</t>
  </si>
  <si>
    <t>কাগজি লেবু</t>
  </si>
  <si>
    <t>পাতি লেবু</t>
  </si>
  <si>
    <t>কাঁচা পেঁপে</t>
  </si>
  <si>
    <t>খেজুর</t>
  </si>
  <si>
    <t>পাকা তাল</t>
  </si>
  <si>
    <t>আগস্ট</t>
  </si>
  <si>
    <t>সুপারি</t>
  </si>
  <si>
    <t>আমড়া</t>
  </si>
  <si>
    <t>অক্টোবর</t>
  </si>
  <si>
    <t>নভেম্বর</t>
  </si>
  <si>
    <t>শিমুল তুলা</t>
  </si>
  <si>
    <t>চালতা</t>
  </si>
  <si>
    <t>প্রতিটি গাছের অধীন গড় জমি
(বর্গফুট)</t>
  </si>
  <si>
    <t>প্রতিটি ফলবিহীন গাছের অধীন গড় জমি (বর্গফুট)</t>
  </si>
  <si>
    <t>০১</t>
  </si>
  <si>
    <t>০২</t>
  </si>
  <si>
    <t>০৩</t>
  </si>
  <si>
    <t>০৪</t>
  </si>
  <si>
    <t>০৫</t>
  </si>
  <si>
    <t>০৬</t>
  </si>
  <si>
    <t>০৭</t>
  </si>
  <si>
    <t>০৮</t>
  </si>
  <si>
    <t>০৯</t>
  </si>
  <si>
    <t>১০</t>
  </si>
  <si>
    <t>১১</t>
  </si>
  <si>
    <t>১২</t>
  </si>
  <si>
    <t>১৩</t>
  </si>
  <si>
    <t>১৪</t>
  </si>
  <si>
    <t>১৫</t>
  </si>
  <si>
    <t>১৬</t>
  </si>
  <si>
    <t>১৭</t>
  </si>
  <si>
    <t>১৮</t>
  </si>
  <si>
    <t>১৯</t>
  </si>
  <si>
    <t>২০</t>
  </si>
  <si>
    <t>২১</t>
  </si>
  <si>
    <t>২২</t>
  </si>
  <si>
    <t>২৩</t>
  </si>
  <si>
    <t>২৪</t>
  </si>
  <si>
    <t>২৫</t>
  </si>
  <si>
    <t>২৬</t>
  </si>
  <si>
    <t>২৭</t>
  </si>
  <si>
    <t>২৮</t>
  </si>
  <si>
    <t>২৯</t>
  </si>
  <si>
    <t>৩০</t>
  </si>
  <si>
    <t>৩১</t>
  </si>
  <si>
    <t>৩২</t>
  </si>
  <si>
    <t>৩৩</t>
  </si>
  <si>
    <t>৩৪</t>
  </si>
  <si>
    <t>৩৫</t>
  </si>
  <si>
    <t>প্রতিটি গাছের অধীন গড় জমি
(শতাংশ)</t>
  </si>
  <si>
    <t>স্থায়ী ফসলের গাছের অধীন জমি
বরিশাল সদর</t>
  </si>
  <si>
    <t>ফল গাছের নাম</t>
  </si>
  <si>
    <t>বিবিএস এর ক্রোপস্ ক্যালেন্ডার ভিত্তিক</t>
  </si>
  <si>
    <t>ফলবান গাছের শতকরা হার (%)</t>
  </si>
  <si>
    <t>উপজেলায় মোট গাছের সংখ্যা 
(আনুমানিক)</t>
  </si>
  <si>
    <t>গাছের অধীন মোট জমি
(একর)</t>
  </si>
  <si>
    <t>মোট=</t>
  </si>
</sst>
</file>

<file path=xl/styles.xml><?xml version="1.0" encoding="utf-8"?>
<styleSheet xmlns="http://schemas.openxmlformats.org/spreadsheetml/2006/main">
  <numFmts count="2">
    <numFmt numFmtId="164" formatCode="[$-5000445]0"/>
    <numFmt numFmtId="168" formatCode="0.0"/>
  </numFmts>
  <fonts count="13">
    <font>
      <sz val="11"/>
      <color theme="1"/>
      <name val="Calibri"/>
      <family val="2"/>
      <scheme val="minor"/>
    </font>
    <font>
      <sz val="11"/>
      <color theme="1"/>
      <name val="Nikosh"/>
    </font>
    <font>
      <sz val="16"/>
      <color theme="1"/>
      <name val="Nikosh"/>
    </font>
    <font>
      <sz val="10"/>
      <color theme="1"/>
      <name val="Nikosh"/>
    </font>
    <font>
      <sz val="8"/>
      <color theme="1"/>
      <name val="Nikosh"/>
    </font>
    <font>
      <sz val="12"/>
      <color theme="1"/>
      <name val="Times New Roman"/>
      <family val="1"/>
    </font>
    <font>
      <sz val="9"/>
      <color theme="1"/>
      <name val="Nikosh"/>
    </font>
    <font>
      <sz val="14"/>
      <color theme="1"/>
      <name val="Nikosh"/>
    </font>
    <font>
      <sz val="11"/>
      <color theme="1"/>
      <name val="Times New Roman"/>
      <family val="1"/>
    </font>
    <font>
      <sz val="11"/>
      <color rgb="FF0070C0"/>
      <name val="Nikosh"/>
    </font>
    <font>
      <sz val="11"/>
      <color rgb="FFC00000"/>
      <name val="Nikosh"/>
    </font>
    <font>
      <sz val="11"/>
      <color rgb="FF7030A0"/>
      <name val="Nikosh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168" fontId="5" fillId="3" borderId="1" xfId="0" applyNumberFormat="1" applyFont="1" applyFill="1" applyBorder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22" zoomScale="110" zoomScaleNormal="110" workbookViewId="0">
      <selection activeCell="C10" sqref="C10"/>
    </sheetView>
  </sheetViews>
  <sheetFormatPr defaultRowHeight="15.75"/>
  <cols>
    <col min="1" max="1" width="5.5703125" style="20" customWidth="1"/>
    <col min="2" max="2" width="16.28515625" style="1" customWidth="1"/>
    <col min="3" max="3" width="15" style="37" customWidth="1"/>
    <col min="4" max="5" width="15" style="1" customWidth="1"/>
    <col min="6" max="6" width="15" style="49" customWidth="1"/>
    <col min="7" max="10" width="15" style="1" customWidth="1"/>
    <col min="11" max="11" width="10.7109375" style="2" customWidth="1"/>
    <col min="12" max="12" width="10.140625" style="1" customWidth="1"/>
    <col min="13" max="16384" width="9.140625" style="1"/>
  </cols>
  <sheetData>
    <row r="1" spans="1:11" ht="18" customHeight="1">
      <c r="A1" s="25" t="s">
        <v>91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6.5" customHeight="1">
      <c r="A3" s="30" t="s">
        <v>1</v>
      </c>
      <c r="B3" s="31" t="s">
        <v>92</v>
      </c>
      <c r="C3" s="41" t="s">
        <v>95</v>
      </c>
      <c r="D3" s="31" t="s">
        <v>53</v>
      </c>
      <c r="E3" s="42" t="s">
        <v>90</v>
      </c>
      <c r="F3" s="44" t="s">
        <v>96</v>
      </c>
      <c r="G3" s="31" t="s">
        <v>3</v>
      </c>
      <c r="H3" s="31" t="s">
        <v>6</v>
      </c>
      <c r="I3" s="31" t="s">
        <v>94</v>
      </c>
      <c r="J3" s="31" t="s">
        <v>54</v>
      </c>
      <c r="K3" s="29" t="s">
        <v>93</v>
      </c>
    </row>
    <row r="4" spans="1:11" ht="11.25" customHeight="1">
      <c r="A4" s="32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  <c r="I4" s="34">
        <v>9</v>
      </c>
      <c r="J4" s="35">
        <v>10</v>
      </c>
      <c r="K4" s="43">
        <v>11</v>
      </c>
    </row>
    <row r="5" spans="1:11" ht="15" customHeight="1">
      <c r="A5" s="21" t="s">
        <v>55</v>
      </c>
      <c r="B5" s="39" t="s">
        <v>10</v>
      </c>
      <c r="C5" s="50">
        <v>4200</v>
      </c>
      <c r="D5" s="9">
        <v>140</v>
      </c>
      <c r="E5" s="12">
        <f>D5/435.6</f>
        <v>0.32139577594123048</v>
      </c>
      <c r="F5" s="45">
        <f>C5*E5/100</f>
        <v>13.498622589531681</v>
      </c>
      <c r="G5" s="12">
        <f>435.6/D5</f>
        <v>3.1114285714285717</v>
      </c>
      <c r="H5" s="9">
        <v>15</v>
      </c>
      <c r="I5" s="9">
        <v>80</v>
      </c>
      <c r="J5" s="13">
        <f>D5*80%</f>
        <v>112</v>
      </c>
      <c r="K5" s="22" t="s">
        <v>16</v>
      </c>
    </row>
    <row r="6" spans="1:11" ht="15" customHeight="1">
      <c r="A6" s="21" t="s">
        <v>56</v>
      </c>
      <c r="B6" s="39" t="s">
        <v>11</v>
      </c>
      <c r="C6" s="50">
        <v>5500</v>
      </c>
      <c r="D6" s="9">
        <v>225</v>
      </c>
      <c r="E6" s="12">
        <f t="shared" ref="E6:E39" si="0">D6/435.6</f>
        <v>0.51652892561983466</v>
      </c>
      <c r="F6" s="45">
        <f t="shared" ref="F6:F39" si="1">C6*E6/100</f>
        <v>28.409090909090907</v>
      </c>
      <c r="G6" s="12">
        <f t="shared" ref="G6:G39" si="2">435.6/D6</f>
        <v>1.9360000000000002</v>
      </c>
      <c r="H6" s="9">
        <v>12</v>
      </c>
      <c r="I6" s="9">
        <v>70</v>
      </c>
      <c r="J6" s="13">
        <f t="shared" ref="J6:J39" si="3">D6*80%</f>
        <v>180</v>
      </c>
      <c r="K6" s="22"/>
    </row>
    <row r="7" spans="1:11" ht="15" customHeight="1">
      <c r="A7" s="21" t="s">
        <v>57</v>
      </c>
      <c r="B7" s="38" t="s">
        <v>12</v>
      </c>
      <c r="C7" s="51">
        <v>1500</v>
      </c>
      <c r="D7" s="10">
        <v>100</v>
      </c>
      <c r="E7" s="16">
        <f t="shared" si="0"/>
        <v>0.2295684113865932</v>
      </c>
      <c r="F7" s="47">
        <f t="shared" si="1"/>
        <v>3.443526170798898</v>
      </c>
      <c r="G7" s="16">
        <f t="shared" si="2"/>
        <v>4.3559999999999999</v>
      </c>
      <c r="H7" s="17">
        <v>8</v>
      </c>
      <c r="I7" s="17">
        <v>60</v>
      </c>
      <c r="J7" s="18">
        <f t="shared" si="3"/>
        <v>80</v>
      </c>
      <c r="K7" s="23" t="s">
        <v>20</v>
      </c>
    </row>
    <row r="8" spans="1:11" ht="15" customHeight="1">
      <c r="A8" s="21" t="s">
        <v>58</v>
      </c>
      <c r="B8" s="38" t="s">
        <v>13</v>
      </c>
      <c r="C8" s="51">
        <v>600</v>
      </c>
      <c r="D8" s="10">
        <v>320</v>
      </c>
      <c r="E8" s="16">
        <f t="shared" si="0"/>
        <v>0.7346189164370982</v>
      </c>
      <c r="F8" s="47">
        <f t="shared" si="1"/>
        <v>4.4077134986225897</v>
      </c>
      <c r="G8" s="16">
        <f t="shared" si="2"/>
        <v>1.3612500000000001</v>
      </c>
      <c r="H8" s="17">
        <v>35</v>
      </c>
      <c r="I8" s="17">
        <v>60</v>
      </c>
      <c r="J8" s="18">
        <f t="shared" si="3"/>
        <v>256</v>
      </c>
      <c r="K8" s="23"/>
    </row>
    <row r="9" spans="1:11" ht="15" customHeight="1">
      <c r="A9" s="21" t="s">
        <v>59</v>
      </c>
      <c r="B9" s="38" t="s">
        <v>52</v>
      </c>
      <c r="C9" s="51">
        <v>3500</v>
      </c>
      <c r="D9" s="10">
        <v>350</v>
      </c>
      <c r="E9" s="16">
        <f t="shared" si="0"/>
        <v>0.80348943985307619</v>
      </c>
      <c r="F9" s="47">
        <f t="shared" si="1"/>
        <v>28.122130394857667</v>
      </c>
      <c r="G9" s="16">
        <f t="shared" si="2"/>
        <v>1.2445714285714287</v>
      </c>
      <c r="H9" s="17">
        <v>50</v>
      </c>
      <c r="I9" s="17">
        <v>80</v>
      </c>
      <c r="J9" s="18">
        <f t="shared" si="3"/>
        <v>280</v>
      </c>
      <c r="K9" s="23"/>
    </row>
    <row r="10" spans="1:11" ht="15" customHeight="1">
      <c r="A10" s="21" t="s">
        <v>60</v>
      </c>
      <c r="B10" s="38" t="s">
        <v>14</v>
      </c>
      <c r="C10" s="51">
        <v>2500</v>
      </c>
      <c r="D10" s="10">
        <v>120</v>
      </c>
      <c r="E10" s="16">
        <f t="shared" si="0"/>
        <v>0.27548209366391185</v>
      </c>
      <c r="F10" s="47">
        <f t="shared" si="1"/>
        <v>6.887052341597796</v>
      </c>
      <c r="G10" s="16">
        <f t="shared" si="2"/>
        <v>3.6300000000000003</v>
      </c>
      <c r="H10" s="17">
        <v>15</v>
      </c>
      <c r="I10" s="17">
        <v>70</v>
      </c>
      <c r="J10" s="18">
        <f t="shared" si="3"/>
        <v>96</v>
      </c>
      <c r="K10" s="23"/>
    </row>
    <row r="11" spans="1:11" ht="15" customHeight="1">
      <c r="A11" s="21" t="s">
        <v>61</v>
      </c>
      <c r="B11" s="38" t="s">
        <v>15</v>
      </c>
      <c r="C11" s="51">
        <v>1200</v>
      </c>
      <c r="D11" s="10">
        <v>340</v>
      </c>
      <c r="E11" s="16">
        <f t="shared" si="0"/>
        <v>0.78053259871441683</v>
      </c>
      <c r="F11" s="47">
        <f t="shared" si="1"/>
        <v>9.3663911845730023</v>
      </c>
      <c r="G11" s="16">
        <f t="shared" si="2"/>
        <v>1.2811764705882354</v>
      </c>
      <c r="H11" s="17">
        <v>10</v>
      </c>
      <c r="I11" s="17">
        <v>60</v>
      </c>
      <c r="J11" s="18">
        <f t="shared" si="3"/>
        <v>272</v>
      </c>
      <c r="K11" s="23"/>
    </row>
    <row r="12" spans="1:11" ht="15" customHeight="1">
      <c r="A12" s="21" t="s">
        <v>62</v>
      </c>
      <c r="B12" s="38" t="s">
        <v>17</v>
      </c>
      <c r="C12" s="51">
        <v>150</v>
      </c>
      <c r="D12" s="10">
        <v>240</v>
      </c>
      <c r="E12" s="16">
        <f t="shared" si="0"/>
        <v>0.55096418732782371</v>
      </c>
      <c r="F12" s="47">
        <f t="shared" si="1"/>
        <v>0.82644628099173556</v>
      </c>
      <c r="G12" s="16">
        <f t="shared" si="2"/>
        <v>1.8150000000000002</v>
      </c>
      <c r="H12" s="17">
        <v>12</v>
      </c>
      <c r="I12" s="17">
        <v>70</v>
      </c>
      <c r="J12" s="18">
        <f t="shared" si="3"/>
        <v>192</v>
      </c>
      <c r="K12" s="23"/>
    </row>
    <row r="13" spans="1:11" ht="15" customHeight="1">
      <c r="A13" s="21" t="s">
        <v>63</v>
      </c>
      <c r="B13" s="38" t="s">
        <v>18</v>
      </c>
      <c r="C13" s="51">
        <v>250</v>
      </c>
      <c r="D13" s="10">
        <v>50</v>
      </c>
      <c r="E13" s="16">
        <f t="shared" si="0"/>
        <v>0.1147842056932966</v>
      </c>
      <c r="F13" s="47">
        <f t="shared" si="1"/>
        <v>0.28696051423324148</v>
      </c>
      <c r="G13" s="16">
        <f t="shared" si="2"/>
        <v>8.7119999999999997</v>
      </c>
      <c r="H13" s="17">
        <v>3</v>
      </c>
      <c r="I13" s="17">
        <v>75</v>
      </c>
      <c r="J13" s="18">
        <f t="shared" si="3"/>
        <v>40</v>
      </c>
      <c r="K13" s="23"/>
    </row>
    <row r="14" spans="1:11" ht="15" customHeight="1">
      <c r="A14" s="21" t="s">
        <v>64</v>
      </c>
      <c r="B14" s="39" t="s">
        <v>19</v>
      </c>
      <c r="C14" s="50">
        <v>2200</v>
      </c>
      <c r="D14" s="9">
        <v>350</v>
      </c>
      <c r="E14" s="12">
        <f t="shared" si="0"/>
        <v>0.80348943985307619</v>
      </c>
      <c r="F14" s="45">
        <f t="shared" si="1"/>
        <v>17.676767676767678</v>
      </c>
      <c r="G14" s="12">
        <f t="shared" si="2"/>
        <v>1.2445714285714287</v>
      </c>
      <c r="H14" s="9">
        <v>30</v>
      </c>
      <c r="I14" s="9">
        <v>70</v>
      </c>
      <c r="J14" s="13">
        <f t="shared" si="3"/>
        <v>280</v>
      </c>
      <c r="K14" s="22" t="s">
        <v>27</v>
      </c>
    </row>
    <row r="15" spans="1:11" ht="15" customHeight="1">
      <c r="A15" s="21" t="s">
        <v>65</v>
      </c>
      <c r="B15" s="39" t="s">
        <v>22</v>
      </c>
      <c r="C15" s="52">
        <v>2500</v>
      </c>
      <c r="D15" s="9">
        <v>400</v>
      </c>
      <c r="E15" s="12">
        <f t="shared" si="0"/>
        <v>0.91827364554637281</v>
      </c>
      <c r="F15" s="45">
        <f t="shared" si="1"/>
        <v>22.956841138659321</v>
      </c>
      <c r="G15" s="12">
        <f t="shared" si="2"/>
        <v>1.089</v>
      </c>
      <c r="H15" s="9">
        <v>60</v>
      </c>
      <c r="I15" s="9">
        <v>70</v>
      </c>
      <c r="J15" s="13">
        <f t="shared" si="3"/>
        <v>320</v>
      </c>
      <c r="K15" s="22"/>
    </row>
    <row r="16" spans="1:11" ht="15" customHeight="1">
      <c r="A16" s="21" t="s">
        <v>66</v>
      </c>
      <c r="B16" s="39" t="s">
        <v>23</v>
      </c>
      <c r="C16" s="50">
        <v>600</v>
      </c>
      <c r="D16" s="9">
        <v>150</v>
      </c>
      <c r="E16" s="12">
        <f t="shared" si="0"/>
        <v>0.34435261707988979</v>
      </c>
      <c r="F16" s="45">
        <f t="shared" si="1"/>
        <v>2.0661157024793386</v>
      </c>
      <c r="G16" s="12">
        <f t="shared" si="2"/>
        <v>2.9040000000000004</v>
      </c>
      <c r="H16" s="9">
        <v>5</v>
      </c>
      <c r="I16" s="9">
        <v>60</v>
      </c>
      <c r="J16" s="13">
        <f t="shared" si="3"/>
        <v>120</v>
      </c>
      <c r="K16" s="22"/>
    </row>
    <row r="17" spans="1:11" ht="15" customHeight="1">
      <c r="A17" s="21" t="s">
        <v>67</v>
      </c>
      <c r="B17" s="39" t="s">
        <v>24</v>
      </c>
      <c r="C17" s="50">
        <v>1500</v>
      </c>
      <c r="D17" s="9">
        <v>100</v>
      </c>
      <c r="E17" s="12">
        <f t="shared" si="0"/>
        <v>0.2295684113865932</v>
      </c>
      <c r="F17" s="45">
        <f t="shared" si="1"/>
        <v>3.443526170798898</v>
      </c>
      <c r="G17" s="12">
        <f t="shared" si="2"/>
        <v>4.3559999999999999</v>
      </c>
      <c r="H17" s="9">
        <v>6</v>
      </c>
      <c r="I17" s="9">
        <v>70</v>
      </c>
      <c r="J17" s="13">
        <f t="shared" si="3"/>
        <v>80</v>
      </c>
      <c r="K17" s="22"/>
    </row>
    <row r="18" spans="1:11" ht="15" customHeight="1">
      <c r="A18" s="21" t="s">
        <v>68</v>
      </c>
      <c r="B18" s="39" t="s">
        <v>25</v>
      </c>
      <c r="C18" s="50">
        <v>3000</v>
      </c>
      <c r="D18" s="9">
        <v>220</v>
      </c>
      <c r="E18" s="12">
        <f t="shared" si="0"/>
        <v>0.50505050505050497</v>
      </c>
      <c r="F18" s="45">
        <f t="shared" si="1"/>
        <v>15.15151515151515</v>
      </c>
      <c r="G18" s="12">
        <f t="shared" si="2"/>
        <v>1.9800000000000002</v>
      </c>
      <c r="H18" s="9">
        <v>15</v>
      </c>
      <c r="I18" s="9">
        <v>70</v>
      </c>
      <c r="J18" s="13">
        <f t="shared" si="3"/>
        <v>176</v>
      </c>
      <c r="K18" s="22"/>
    </row>
    <row r="19" spans="1:11" ht="15" customHeight="1">
      <c r="A19" s="21" t="s">
        <v>69</v>
      </c>
      <c r="B19" s="39" t="s">
        <v>26</v>
      </c>
      <c r="C19" s="50">
        <v>3500</v>
      </c>
      <c r="D19" s="9">
        <v>150</v>
      </c>
      <c r="E19" s="12">
        <f t="shared" si="0"/>
        <v>0.34435261707988979</v>
      </c>
      <c r="F19" s="45">
        <f t="shared" si="1"/>
        <v>12.052341597796142</v>
      </c>
      <c r="G19" s="12">
        <f t="shared" si="2"/>
        <v>2.9040000000000004</v>
      </c>
      <c r="H19" s="9">
        <v>13</v>
      </c>
      <c r="I19" s="9">
        <v>80</v>
      </c>
      <c r="J19" s="13">
        <f t="shared" si="3"/>
        <v>120</v>
      </c>
      <c r="K19" s="22"/>
    </row>
    <row r="20" spans="1:11" ht="15" customHeight="1">
      <c r="A20" s="21" t="s">
        <v>70</v>
      </c>
      <c r="B20" s="38" t="s">
        <v>28</v>
      </c>
      <c r="C20" s="51">
        <v>1200</v>
      </c>
      <c r="D20" s="10">
        <v>260</v>
      </c>
      <c r="E20" s="16">
        <f t="shared" si="0"/>
        <v>0.59687786960514233</v>
      </c>
      <c r="F20" s="47">
        <f t="shared" si="1"/>
        <v>7.1625344352617084</v>
      </c>
      <c r="G20" s="16">
        <f t="shared" si="2"/>
        <v>1.6753846153846155</v>
      </c>
      <c r="H20" s="17">
        <v>15</v>
      </c>
      <c r="I20" s="17">
        <v>70</v>
      </c>
      <c r="J20" s="18">
        <f t="shared" si="3"/>
        <v>208</v>
      </c>
      <c r="K20" s="23" t="s">
        <v>31</v>
      </c>
    </row>
    <row r="21" spans="1:11" ht="15" customHeight="1">
      <c r="A21" s="21" t="s">
        <v>71</v>
      </c>
      <c r="B21" s="38" t="s">
        <v>29</v>
      </c>
      <c r="C21" s="51">
        <v>135000</v>
      </c>
      <c r="D21" s="10">
        <v>120</v>
      </c>
      <c r="E21" s="16">
        <f t="shared" si="0"/>
        <v>0.27548209366391185</v>
      </c>
      <c r="F21" s="47">
        <f t="shared" si="1"/>
        <v>371.90082644628097</v>
      </c>
      <c r="G21" s="16">
        <f t="shared" si="2"/>
        <v>3.6300000000000003</v>
      </c>
      <c r="H21" s="17">
        <v>80</v>
      </c>
      <c r="I21" s="17">
        <v>80</v>
      </c>
      <c r="J21" s="18">
        <f t="shared" si="3"/>
        <v>96</v>
      </c>
      <c r="K21" s="23"/>
    </row>
    <row r="22" spans="1:11" ht="15" customHeight="1">
      <c r="A22" s="21" t="s">
        <v>72</v>
      </c>
      <c r="B22" s="38" t="s">
        <v>51</v>
      </c>
      <c r="C22" s="51">
        <v>300</v>
      </c>
      <c r="D22" s="11">
        <v>380</v>
      </c>
      <c r="E22" s="16">
        <f t="shared" si="0"/>
        <v>0.87235996326905418</v>
      </c>
      <c r="F22" s="47">
        <f t="shared" si="1"/>
        <v>2.6170798898071626</v>
      </c>
      <c r="G22" s="16">
        <f t="shared" si="2"/>
        <v>1.1463157894736842</v>
      </c>
      <c r="H22" s="17">
        <v>4</v>
      </c>
      <c r="I22" s="17">
        <v>80</v>
      </c>
      <c r="J22" s="18">
        <f t="shared" si="3"/>
        <v>304</v>
      </c>
      <c r="K22" s="23"/>
    </row>
    <row r="23" spans="1:11" ht="15" customHeight="1">
      <c r="A23" s="21" t="s">
        <v>73</v>
      </c>
      <c r="B23" s="38" t="s">
        <v>30</v>
      </c>
      <c r="C23" s="51">
        <f>C35</f>
        <v>32000</v>
      </c>
      <c r="D23" s="10">
        <v>35</v>
      </c>
      <c r="E23" s="16">
        <f t="shared" si="0"/>
        <v>8.0348943985307619E-2</v>
      </c>
      <c r="F23" s="47">
        <f t="shared" si="1"/>
        <v>25.711662075298435</v>
      </c>
      <c r="G23" s="16">
        <f t="shared" si="2"/>
        <v>12.445714285714287</v>
      </c>
      <c r="H23" s="17">
        <v>6</v>
      </c>
      <c r="I23" s="17">
        <v>15</v>
      </c>
      <c r="J23" s="18">
        <f t="shared" si="3"/>
        <v>28</v>
      </c>
      <c r="K23" s="23"/>
    </row>
    <row r="24" spans="1:11" ht="15" customHeight="1">
      <c r="A24" s="21" t="s">
        <v>74</v>
      </c>
      <c r="B24" s="39" t="s">
        <v>32</v>
      </c>
      <c r="C24" s="50">
        <v>135000</v>
      </c>
      <c r="D24" s="9">
        <v>130</v>
      </c>
      <c r="E24" s="12">
        <f t="shared" si="0"/>
        <v>0.29843893480257117</v>
      </c>
      <c r="F24" s="45">
        <f t="shared" si="1"/>
        <v>402.89256198347107</v>
      </c>
      <c r="G24" s="12">
        <f t="shared" si="2"/>
        <v>3.3507692307692309</v>
      </c>
      <c r="H24" s="9">
        <v>35</v>
      </c>
      <c r="I24" s="9">
        <v>80</v>
      </c>
      <c r="J24" s="13">
        <f t="shared" si="3"/>
        <v>104</v>
      </c>
      <c r="K24" s="22" t="s">
        <v>34</v>
      </c>
    </row>
    <row r="25" spans="1:11" ht="15" customHeight="1">
      <c r="A25" s="21" t="s">
        <v>75</v>
      </c>
      <c r="B25" s="39" t="s">
        <v>33</v>
      </c>
      <c r="C25" s="50"/>
      <c r="D25" s="9">
        <v>60</v>
      </c>
      <c r="E25" s="12">
        <f t="shared" si="0"/>
        <v>0.13774104683195593</v>
      </c>
      <c r="F25" s="45">
        <f t="shared" si="1"/>
        <v>0</v>
      </c>
      <c r="G25" s="12">
        <f t="shared" si="2"/>
        <v>7.2600000000000007</v>
      </c>
      <c r="H25" s="9"/>
      <c r="I25" s="9">
        <v>40</v>
      </c>
      <c r="J25" s="13">
        <f t="shared" si="3"/>
        <v>48</v>
      </c>
      <c r="K25" s="22"/>
    </row>
    <row r="26" spans="1:11" ht="15" customHeight="1">
      <c r="A26" s="21" t="s">
        <v>76</v>
      </c>
      <c r="B26" s="38" t="s">
        <v>9</v>
      </c>
      <c r="C26" s="51">
        <v>3500</v>
      </c>
      <c r="D26" s="10">
        <v>300</v>
      </c>
      <c r="E26" s="16">
        <f t="shared" si="0"/>
        <v>0.68870523415977958</v>
      </c>
      <c r="F26" s="47">
        <f t="shared" si="1"/>
        <v>24.104683195592283</v>
      </c>
      <c r="G26" s="16">
        <f t="shared" si="2"/>
        <v>1.4520000000000002</v>
      </c>
      <c r="H26" s="17">
        <v>18</v>
      </c>
      <c r="I26" s="17">
        <v>70</v>
      </c>
      <c r="J26" s="18">
        <f t="shared" si="3"/>
        <v>240</v>
      </c>
      <c r="K26" s="27" t="s">
        <v>35</v>
      </c>
    </row>
    <row r="27" spans="1:11" ht="15" customHeight="1">
      <c r="A27" s="21" t="s">
        <v>77</v>
      </c>
      <c r="B27" s="38" t="s">
        <v>8</v>
      </c>
      <c r="C27" s="51">
        <v>120000</v>
      </c>
      <c r="D27" s="10">
        <v>380</v>
      </c>
      <c r="E27" s="16">
        <f t="shared" si="0"/>
        <v>0.87235996326905418</v>
      </c>
      <c r="F27" s="47">
        <f t="shared" si="1"/>
        <v>1046.8319559228651</v>
      </c>
      <c r="G27" s="16">
        <f t="shared" si="2"/>
        <v>1.1463157894736842</v>
      </c>
      <c r="H27" s="17">
        <v>60</v>
      </c>
      <c r="I27" s="17">
        <v>80</v>
      </c>
      <c r="J27" s="18">
        <f t="shared" si="3"/>
        <v>304</v>
      </c>
      <c r="K27" s="28"/>
    </row>
    <row r="28" spans="1:11" ht="15" customHeight="1">
      <c r="A28" s="21" t="s">
        <v>78</v>
      </c>
      <c r="B28" s="39" t="s">
        <v>7</v>
      </c>
      <c r="C28" s="50">
        <v>125000</v>
      </c>
      <c r="D28" s="9">
        <v>420</v>
      </c>
      <c r="E28" s="12">
        <f t="shared" si="0"/>
        <v>0.96418732782369143</v>
      </c>
      <c r="F28" s="45">
        <f t="shared" si="1"/>
        <v>1205.2341597796142</v>
      </c>
      <c r="G28" s="12">
        <f t="shared" si="2"/>
        <v>1.0371428571428571</v>
      </c>
      <c r="H28" s="9">
        <v>35</v>
      </c>
      <c r="I28" s="9">
        <v>70</v>
      </c>
      <c r="J28" s="13">
        <f t="shared" si="3"/>
        <v>336</v>
      </c>
      <c r="K28" s="22" t="s">
        <v>38</v>
      </c>
    </row>
    <row r="29" spans="1:11" ht="15" customHeight="1">
      <c r="A29" s="21" t="s">
        <v>79</v>
      </c>
      <c r="B29" s="39" t="s">
        <v>36</v>
      </c>
      <c r="C29" s="50">
        <v>3200</v>
      </c>
      <c r="D29" s="9">
        <v>360</v>
      </c>
      <c r="E29" s="12">
        <f t="shared" si="0"/>
        <v>0.82644628099173545</v>
      </c>
      <c r="F29" s="45">
        <f t="shared" si="1"/>
        <v>26.446280991735534</v>
      </c>
      <c r="G29" s="12">
        <f t="shared" si="2"/>
        <v>1.21</v>
      </c>
      <c r="H29" s="9">
        <v>20</v>
      </c>
      <c r="I29" s="9">
        <v>60</v>
      </c>
      <c r="J29" s="13">
        <f t="shared" si="3"/>
        <v>288</v>
      </c>
      <c r="K29" s="22"/>
    </row>
    <row r="30" spans="1:11" ht="15" customHeight="1">
      <c r="A30" s="21" t="s">
        <v>80</v>
      </c>
      <c r="B30" s="39" t="s">
        <v>37</v>
      </c>
      <c r="C30" s="50">
        <v>4000</v>
      </c>
      <c r="D30" s="9">
        <v>320</v>
      </c>
      <c r="E30" s="12">
        <f t="shared" si="0"/>
        <v>0.7346189164370982</v>
      </c>
      <c r="F30" s="45">
        <f t="shared" si="1"/>
        <v>29.384756657483926</v>
      </c>
      <c r="G30" s="12">
        <f t="shared" si="2"/>
        <v>1.3612500000000001</v>
      </c>
      <c r="H30" s="9">
        <v>30</v>
      </c>
      <c r="I30" s="9">
        <v>70</v>
      </c>
      <c r="J30" s="13">
        <f t="shared" si="3"/>
        <v>256</v>
      </c>
      <c r="K30" s="22"/>
    </row>
    <row r="31" spans="1:11" ht="15" customHeight="1">
      <c r="A31" s="21" t="s">
        <v>81</v>
      </c>
      <c r="B31" s="38" t="s">
        <v>39</v>
      </c>
      <c r="C31" s="51">
        <v>115000</v>
      </c>
      <c r="D31" s="10">
        <v>250</v>
      </c>
      <c r="E31" s="16">
        <f t="shared" si="0"/>
        <v>0.57392102846648296</v>
      </c>
      <c r="F31" s="47">
        <f t="shared" si="1"/>
        <v>660.00918273645539</v>
      </c>
      <c r="G31" s="16">
        <f t="shared" si="2"/>
        <v>1.7424000000000002</v>
      </c>
      <c r="H31" s="17">
        <v>15</v>
      </c>
      <c r="I31" s="17">
        <v>80</v>
      </c>
      <c r="J31" s="18">
        <f t="shared" si="3"/>
        <v>200</v>
      </c>
      <c r="K31" s="23" t="s">
        <v>46</v>
      </c>
    </row>
    <row r="32" spans="1:11" ht="15" customHeight="1">
      <c r="A32" s="21" t="s">
        <v>82</v>
      </c>
      <c r="B32" s="38" t="s">
        <v>40</v>
      </c>
      <c r="C32" s="51">
        <v>11000</v>
      </c>
      <c r="D32" s="10">
        <v>280</v>
      </c>
      <c r="E32" s="16">
        <f t="shared" si="0"/>
        <v>0.64279155188246095</v>
      </c>
      <c r="F32" s="47">
        <f t="shared" si="1"/>
        <v>70.707070707070713</v>
      </c>
      <c r="G32" s="16">
        <f t="shared" si="2"/>
        <v>1.5557142857142858</v>
      </c>
      <c r="H32" s="17">
        <v>20</v>
      </c>
      <c r="I32" s="17">
        <v>70</v>
      </c>
      <c r="J32" s="18">
        <f t="shared" si="3"/>
        <v>224</v>
      </c>
      <c r="K32" s="23"/>
    </row>
    <row r="33" spans="1:11" ht="15" customHeight="1">
      <c r="A33" s="21" t="s">
        <v>83</v>
      </c>
      <c r="B33" s="38" t="s">
        <v>41</v>
      </c>
      <c r="C33" s="51">
        <v>5000</v>
      </c>
      <c r="D33" s="10">
        <v>90</v>
      </c>
      <c r="E33" s="16">
        <f t="shared" si="0"/>
        <v>0.20661157024793386</v>
      </c>
      <c r="F33" s="47">
        <f t="shared" si="1"/>
        <v>10.330578512396693</v>
      </c>
      <c r="G33" s="16">
        <f t="shared" si="2"/>
        <v>4.84</v>
      </c>
      <c r="H33" s="17">
        <v>12</v>
      </c>
      <c r="I33" s="17">
        <v>70</v>
      </c>
      <c r="J33" s="18">
        <f t="shared" si="3"/>
        <v>72</v>
      </c>
      <c r="K33" s="23"/>
    </row>
    <row r="34" spans="1:11" ht="15" customHeight="1">
      <c r="A34" s="21" t="s">
        <v>84</v>
      </c>
      <c r="B34" s="38" t="s">
        <v>42</v>
      </c>
      <c r="C34" s="51">
        <v>4000</v>
      </c>
      <c r="D34" s="10">
        <v>80</v>
      </c>
      <c r="E34" s="16">
        <f t="shared" si="0"/>
        <v>0.18365472910927455</v>
      </c>
      <c r="F34" s="47">
        <f t="shared" si="1"/>
        <v>7.3461891643709816</v>
      </c>
      <c r="G34" s="16">
        <f t="shared" si="2"/>
        <v>5.4450000000000003</v>
      </c>
      <c r="H34" s="17">
        <v>10</v>
      </c>
      <c r="I34" s="17">
        <v>70</v>
      </c>
      <c r="J34" s="18">
        <f t="shared" si="3"/>
        <v>64</v>
      </c>
      <c r="K34" s="23"/>
    </row>
    <row r="35" spans="1:11" ht="15" customHeight="1">
      <c r="A35" s="21" t="s">
        <v>85</v>
      </c>
      <c r="B35" s="38" t="s">
        <v>43</v>
      </c>
      <c r="C35" s="53">
        <v>32000</v>
      </c>
      <c r="D35" s="10">
        <v>35</v>
      </c>
      <c r="E35" s="16">
        <f t="shared" si="0"/>
        <v>8.0348943985307619E-2</v>
      </c>
      <c r="F35" s="47">
        <f t="shared" si="1"/>
        <v>25.711662075298435</v>
      </c>
      <c r="G35" s="16">
        <f t="shared" si="2"/>
        <v>12.445714285714287</v>
      </c>
      <c r="H35" s="17">
        <v>12</v>
      </c>
      <c r="I35" s="17">
        <v>75</v>
      </c>
      <c r="J35" s="18">
        <f t="shared" si="3"/>
        <v>28</v>
      </c>
      <c r="K35" s="23"/>
    </row>
    <row r="36" spans="1:11" ht="15" customHeight="1">
      <c r="A36" s="21" t="s">
        <v>86</v>
      </c>
      <c r="B36" s="38" t="s">
        <v>44</v>
      </c>
      <c r="C36" s="51">
        <v>15000</v>
      </c>
      <c r="D36" s="10">
        <v>100</v>
      </c>
      <c r="E36" s="16">
        <f t="shared" si="0"/>
        <v>0.2295684113865932</v>
      </c>
      <c r="F36" s="47">
        <f t="shared" si="1"/>
        <v>34.435261707988978</v>
      </c>
      <c r="G36" s="16">
        <f t="shared" si="2"/>
        <v>4.3559999999999999</v>
      </c>
      <c r="H36" s="17">
        <v>8</v>
      </c>
      <c r="I36" s="17">
        <v>40</v>
      </c>
      <c r="J36" s="18">
        <f t="shared" si="3"/>
        <v>80</v>
      </c>
      <c r="K36" s="23"/>
    </row>
    <row r="37" spans="1:11" ht="15" customHeight="1">
      <c r="A37" s="21" t="s">
        <v>87</v>
      </c>
      <c r="B37" s="38" t="s">
        <v>45</v>
      </c>
      <c r="C37" s="51">
        <v>70000</v>
      </c>
      <c r="D37" s="10">
        <v>100</v>
      </c>
      <c r="E37" s="16">
        <f t="shared" si="0"/>
        <v>0.2295684113865932</v>
      </c>
      <c r="F37" s="47">
        <f t="shared" si="1"/>
        <v>160.69788797061526</v>
      </c>
      <c r="G37" s="16">
        <f t="shared" si="2"/>
        <v>4.3559999999999999</v>
      </c>
      <c r="H37" s="17">
        <v>35</v>
      </c>
      <c r="I37" s="17">
        <v>45</v>
      </c>
      <c r="J37" s="18">
        <f t="shared" si="3"/>
        <v>80</v>
      </c>
      <c r="K37" s="23"/>
    </row>
    <row r="38" spans="1:11" ht="15" customHeight="1">
      <c r="A38" s="21" t="s">
        <v>88</v>
      </c>
      <c r="B38" s="39" t="s">
        <v>47</v>
      </c>
      <c r="C38" s="50">
        <v>350000</v>
      </c>
      <c r="D38" s="9">
        <v>60</v>
      </c>
      <c r="E38" s="12">
        <f t="shared" si="0"/>
        <v>0.13774104683195593</v>
      </c>
      <c r="F38" s="45">
        <f t="shared" si="1"/>
        <v>482.09366391184574</v>
      </c>
      <c r="G38" s="12">
        <f t="shared" si="2"/>
        <v>7.2600000000000007</v>
      </c>
      <c r="H38" s="9">
        <v>4</v>
      </c>
      <c r="I38" s="9">
        <v>70</v>
      </c>
      <c r="J38" s="13">
        <f t="shared" si="3"/>
        <v>48</v>
      </c>
      <c r="K38" s="7" t="s">
        <v>49</v>
      </c>
    </row>
    <row r="39" spans="1:11" ht="15" customHeight="1">
      <c r="A39" s="21" t="s">
        <v>89</v>
      </c>
      <c r="B39" s="38" t="s">
        <v>48</v>
      </c>
      <c r="C39" s="51">
        <v>11000</v>
      </c>
      <c r="D39" s="10">
        <v>300</v>
      </c>
      <c r="E39" s="16">
        <f t="shared" si="0"/>
        <v>0.68870523415977958</v>
      </c>
      <c r="F39" s="47">
        <f t="shared" si="1"/>
        <v>75.757575757575751</v>
      </c>
      <c r="G39" s="16">
        <f t="shared" si="2"/>
        <v>1.4520000000000002</v>
      </c>
      <c r="H39" s="17">
        <v>30</v>
      </c>
      <c r="I39" s="17">
        <v>80</v>
      </c>
      <c r="J39" s="18">
        <f t="shared" si="3"/>
        <v>240</v>
      </c>
      <c r="K39" s="8" t="s">
        <v>50</v>
      </c>
    </row>
    <row r="40" spans="1:11">
      <c r="A40" s="46" t="s">
        <v>97</v>
      </c>
      <c r="B40" s="46"/>
      <c r="C40" s="36"/>
      <c r="D40" s="6"/>
      <c r="E40" s="6"/>
      <c r="F40" s="48">
        <f>SUM(F5:F39)</f>
        <v>4837.9706152433428</v>
      </c>
      <c r="G40" s="6"/>
      <c r="H40" s="6"/>
      <c r="I40" s="6"/>
      <c r="J40" s="6"/>
      <c r="K40" s="40"/>
    </row>
  </sheetData>
  <mergeCells count="10">
    <mergeCell ref="A40:B40"/>
    <mergeCell ref="K24:K25"/>
    <mergeCell ref="K26:K27"/>
    <mergeCell ref="K28:K30"/>
    <mergeCell ref="K31:K37"/>
    <mergeCell ref="A1:K2"/>
    <mergeCell ref="K5:K6"/>
    <mergeCell ref="K7:K13"/>
    <mergeCell ref="K14:K19"/>
    <mergeCell ref="K20:K23"/>
  </mergeCells>
  <pageMargins left="0.45" right="0.45" top="0.25" bottom="0.25" header="0" footer="0"/>
  <pageSetup paperSize="9" scale="9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topLeftCell="A7" zoomScale="110" zoomScaleNormal="110" workbookViewId="0">
      <selection activeCell="B18" sqref="B18"/>
    </sheetView>
  </sheetViews>
  <sheetFormatPr defaultRowHeight="15.75"/>
  <cols>
    <col min="1" max="1" width="6.28515625" style="20" customWidth="1"/>
    <col min="2" max="2" width="11.85546875" style="1" customWidth="1"/>
    <col min="3" max="3" width="12.7109375" style="1" customWidth="1"/>
    <col min="4" max="4" width="12.28515625" style="1" customWidth="1"/>
    <col min="5" max="5" width="12.5703125" style="1" customWidth="1"/>
    <col min="6" max="6" width="11.42578125" style="1" customWidth="1"/>
    <col min="7" max="7" width="13.7109375" style="1" customWidth="1"/>
    <col min="8" max="8" width="9.42578125" style="2" customWidth="1"/>
    <col min="9" max="9" width="10.140625" style="1" customWidth="1"/>
    <col min="10" max="16384" width="9.140625" style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 ht="12.75" customHeight="1">
      <c r="A2" s="24"/>
      <c r="B2" s="24"/>
      <c r="C2" s="24"/>
      <c r="D2" s="24"/>
      <c r="E2" s="24"/>
      <c r="F2" s="24"/>
      <c r="G2" s="24"/>
      <c r="H2" s="24"/>
    </row>
    <row r="3" spans="1:8" ht="40.5" customHeight="1">
      <c r="A3" s="14" t="s">
        <v>1</v>
      </c>
      <c r="B3" s="3" t="s">
        <v>2</v>
      </c>
      <c r="C3" s="3" t="s">
        <v>53</v>
      </c>
      <c r="D3" s="3" t="s">
        <v>3</v>
      </c>
      <c r="E3" s="3" t="s">
        <v>6</v>
      </c>
      <c r="F3" s="3" t="s">
        <v>4</v>
      </c>
      <c r="G3" s="3" t="s">
        <v>54</v>
      </c>
      <c r="H3" s="3" t="s">
        <v>5</v>
      </c>
    </row>
    <row r="4" spans="1:8" ht="9" customHeight="1">
      <c r="A4" s="15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18.75" customHeight="1">
      <c r="A5" s="19">
        <v>1</v>
      </c>
      <c r="B5" s="5" t="s">
        <v>10</v>
      </c>
      <c r="C5" s="9"/>
      <c r="D5" s="12"/>
      <c r="E5" s="9"/>
      <c r="F5" s="9"/>
      <c r="G5" s="13"/>
      <c r="H5" s="22" t="s">
        <v>16</v>
      </c>
    </row>
    <row r="6" spans="1:8" ht="18.75" customHeight="1">
      <c r="A6" s="19">
        <v>2</v>
      </c>
      <c r="B6" s="5" t="s">
        <v>11</v>
      </c>
      <c r="C6" s="9"/>
      <c r="D6" s="12"/>
      <c r="E6" s="9"/>
      <c r="F6" s="9"/>
      <c r="G6" s="13"/>
      <c r="H6" s="22"/>
    </row>
    <row r="7" spans="1:8" ht="18.75" customHeight="1">
      <c r="A7" s="19">
        <v>3</v>
      </c>
      <c r="B7" s="6" t="s">
        <v>12</v>
      </c>
      <c r="C7" s="10"/>
      <c r="D7" s="16"/>
      <c r="E7" s="10"/>
      <c r="F7" s="10"/>
      <c r="G7" s="18"/>
      <c r="H7" s="23" t="s">
        <v>20</v>
      </c>
    </row>
    <row r="8" spans="1:8" ht="18.75" customHeight="1">
      <c r="A8" s="19">
        <v>4</v>
      </c>
      <c r="B8" s="6" t="s">
        <v>13</v>
      </c>
      <c r="C8" s="10"/>
      <c r="D8" s="16"/>
      <c r="E8" s="10"/>
      <c r="F8" s="10"/>
      <c r="G8" s="18"/>
      <c r="H8" s="23"/>
    </row>
    <row r="9" spans="1:8" ht="18.75" customHeight="1">
      <c r="A9" s="19">
        <v>5</v>
      </c>
      <c r="B9" s="6" t="s">
        <v>52</v>
      </c>
      <c r="C9" s="10"/>
      <c r="D9" s="16"/>
      <c r="E9" s="10"/>
      <c r="F9" s="10"/>
      <c r="G9" s="18"/>
      <c r="H9" s="23"/>
    </row>
    <row r="10" spans="1:8" ht="18.75" customHeight="1">
      <c r="A10" s="19">
        <v>6</v>
      </c>
      <c r="B10" s="6" t="s">
        <v>14</v>
      </c>
      <c r="C10" s="10"/>
      <c r="D10" s="16"/>
      <c r="E10" s="10"/>
      <c r="F10" s="10"/>
      <c r="G10" s="18"/>
      <c r="H10" s="23"/>
    </row>
    <row r="11" spans="1:8" ht="18.75" customHeight="1">
      <c r="A11" s="19">
        <v>7</v>
      </c>
      <c r="B11" s="6" t="s">
        <v>15</v>
      </c>
      <c r="C11" s="10"/>
      <c r="D11" s="16"/>
      <c r="E11" s="10"/>
      <c r="F11" s="10"/>
      <c r="G11" s="18"/>
      <c r="H11" s="23"/>
    </row>
    <row r="12" spans="1:8" ht="18.75" customHeight="1">
      <c r="A12" s="19">
        <v>8</v>
      </c>
      <c r="B12" s="6" t="s">
        <v>17</v>
      </c>
      <c r="C12" s="10"/>
      <c r="D12" s="16"/>
      <c r="E12" s="10"/>
      <c r="F12" s="10"/>
      <c r="G12" s="18"/>
      <c r="H12" s="23"/>
    </row>
    <row r="13" spans="1:8" ht="18.75" customHeight="1">
      <c r="A13" s="19">
        <v>9</v>
      </c>
      <c r="B13" s="6" t="s">
        <v>18</v>
      </c>
      <c r="C13" s="10"/>
      <c r="D13" s="16"/>
      <c r="E13" s="10"/>
      <c r="F13" s="10"/>
      <c r="G13" s="18"/>
      <c r="H13" s="23"/>
    </row>
    <row r="14" spans="1:8" ht="18.75" customHeight="1">
      <c r="A14" s="19">
        <v>10</v>
      </c>
      <c r="B14" s="5" t="s">
        <v>19</v>
      </c>
      <c r="C14" s="9"/>
      <c r="D14" s="12"/>
      <c r="E14" s="9"/>
      <c r="F14" s="9"/>
      <c r="G14" s="13"/>
      <c r="H14" s="22" t="s">
        <v>27</v>
      </c>
    </row>
    <row r="15" spans="1:8" ht="18.75" customHeight="1">
      <c r="A15" s="19">
        <v>11</v>
      </c>
      <c r="B15" s="5" t="s">
        <v>21</v>
      </c>
      <c r="C15" s="9"/>
      <c r="D15" s="12"/>
      <c r="E15" s="9"/>
      <c r="F15" s="9"/>
      <c r="G15" s="13"/>
      <c r="H15" s="22"/>
    </row>
    <row r="16" spans="1:8" ht="18.75" customHeight="1">
      <c r="A16" s="19">
        <v>12</v>
      </c>
      <c r="B16" s="5" t="s">
        <v>22</v>
      </c>
      <c r="C16" s="9"/>
      <c r="D16" s="12"/>
      <c r="E16" s="9"/>
      <c r="F16" s="9"/>
      <c r="G16" s="13"/>
      <c r="H16" s="22"/>
    </row>
    <row r="17" spans="1:8" ht="18.75" customHeight="1">
      <c r="A17" s="19">
        <v>13</v>
      </c>
      <c r="B17" s="5" t="s">
        <v>23</v>
      </c>
      <c r="C17" s="9"/>
      <c r="D17" s="12"/>
      <c r="E17" s="9"/>
      <c r="F17" s="9"/>
      <c r="G17" s="13"/>
      <c r="H17" s="22"/>
    </row>
    <row r="18" spans="1:8" ht="18.75" customHeight="1">
      <c r="A18" s="19">
        <v>14</v>
      </c>
      <c r="B18" s="5" t="s">
        <v>24</v>
      </c>
      <c r="C18" s="9"/>
      <c r="D18" s="12"/>
      <c r="E18" s="9"/>
      <c r="F18" s="9"/>
      <c r="G18" s="13"/>
      <c r="H18" s="22"/>
    </row>
    <row r="19" spans="1:8" ht="18.75" customHeight="1">
      <c r="A19" s="19">
        <v>15</v>
      </c>
      <c r="B19" s="5" t="s">
        <v>25</v>
      </c>
      <c r="C19" s="9"/>
      <c r="D19" s="12"/>
      <c r="E19" s="9"/>
      <c r="F19" s="9"/>
      <c r="G19" s="13"/>
      <c r="H19" s="22"/>
    </row>
    <row r="20" spans="1:8" ht="18.75" customHeight="1">
      <c r="A20" s="19">
        <v>16</v>
      </c>
      <c r="B20" s="5" t="s">
        <v>26</v>
      </c>
      <c r="C20" s="9"/>
      <c r="D20" s="12"/>
      <c r="E20" s="9"/>
      <c r="F20" s="9"/>
      <c r="G20" s="13"/>
      <c r="H20" s="22"/>
    </row>
    <row r="21" spans="1:8" ht="18.75" customHeight="1">
      <c r="A21" s="19">
        <v>17</v>
      </c>
      <c r="B21" s="6" t="s">
        <v>28</v>
      </c>
      <c r="C21" s="10"/>
      <c r="D21" s="16"/>
      <c r="E21" s="10"/>
      <c r="F21" s="10"/>
      <c r="G21" s="18"/>
      <c r="H21" s="23" t="s">
        <v>31</v>
      </c>
    </row>
    <row r="22" spans="1:8" ht="18.75" customHeight="1">
      <c r="A22" s="19">
        <v>18</v>
      </c>
      <c r="B22" s="6" t="s">
        <v>29</v>
      </c>
      <c r="C22" s="10"/>
      <c r="D22" s="16"/>
      <c r="E22" s="10"/>
      <c r="F22" s="10"/>
      <c r="G22" s="18"/>
      <c r="H22" s="23"/>
    </row>
    <row r="23" spans="1:8" ht="18.75" customHeight="1">
      <c r="A23" s="19">
        <v>19</v>
      </c>
      <c r="B23" s="6" t="s">
        <v>51</v>
      </c>
      <c r="C23" s="11"/>
      <c r="D23" s="16"/>
      <c r="E23" s="10"/>
      <c r="F23" s="10"/>
      <c r="G23" s="18"/>
      <c r="H23" s="23"/>
    </row>
    <row r="24" spans="1:8" ht="18.75" customHeight="1">
      <c r="A24" s="19">
        <v>20</v>
      </c>
      <c r="B24" s="6" t="s">
        <v>30</v>
      </c>
      <c r="C24" s="10"/>
      <c r="D24" s="16"/>
      <c r="E24" s="10"/>
      <c r="F24" s="10"/>
      <c r="G24" s="18"/>
      <c r="H24" s="23"/>
    </row>
    <row r="25" spans="1:8" ht="18.75" customHeight="1">
      <c r="A25" s="19">
        <v>21</v>
      </c>
      <c r="B25" s="5" t="s">
        <v>32</v>
      </c>
      <c r="C25" s="9"/>
      <c r="D25" s="12"/>
      <c r="E25" s="9"/>
      <c r="F25" s="9"/>
      <c r="G25" s="13"/>
      <c r="H25" s="22" t="s">
        <v>34</v>
      </c>
    </row>
    <row r="26" spans="1:8" ht="18.75" customHeight="1">
      <c r="A26" s="19">
        <v>22</v>
      </c>
      <c r="B26" s="5" t="s">
        <v>33</v>
      </c>
      <c r="C26" s="9"/>
      <c r="D26" s="12"/>
      <c r="E26" s="9"/>
      <c r="F26" s="9"/>
      <c r="G26" s="13"/>
      <c r="H26" s="22"/>
    </row>
    <row r="27" spans="1:8" ht="18.75" customHeight="1">
      <c r="A27" s="19">
        <v>23</v>
      </c>
      <c r="B27" s="6" t="s">
        <v>9</v>
      </c>
      <c r="C27" s="10"/>
      <c r="D27" s="16"/>
      <c r="E27" s="17"/>
      <c r="F27" s="17"/>
      <c r="G27" s="18"/>
      <c r="H27" s="23" t="s">
        <v>35</v>
      </c>
    </row>
    <row r="28" spans="1:8" ht="18.75" customHeight="1">
      <c r="A28" s="19">
        <v>24</v>
      </c>
      <c r="B28" s="6" t="s">
        <v>8</v>
      </c>
      <c r="C28" s="10"/>
      <c r="D28" s="16"/>
      <c r="E28" s="17"/>
      <c r="F28" s="17"/>
      <c r="G28" s="18"/>
      <c r="H28" s="23"/>
    </row>
    <row r="29" spans="1:8" ht="18.75" customHeight="1">
      <c r="A29" s="19">
        <v>25</v>
      </c>
      <c r="B29" s="5" t="s">
        <v>7</v>
      </c>
      <c r="C29" s="9"/>
      <c r="D29" s="12"/>
      <c r="E29" s="9"/>
      <c r="F29" s="9"/>
      <c r="G29" s="13"/>
      <c r="H29" s="22" t="s">
        <v>38</v>
      </c>
    </row>
    <row r="30" spans="1:8" ht="18.75" customHeight="1">
      <c r="A30" s="19">
        <v>26</v>
      </c>
      <c r="B30" s="5" t="s">
        <v>36</v>
      </c>
      <c r="C30" s="9"/>
      <c r="D30" s="12"/>
      <c r="E30" s="9"/>
      <c r="F30" s="9"/>
      <c r="G30" s="13"/>
      <c r="H30" s="22"/>
    </row>
    <row r="31" spans="1:8" ht="18.75" customHeight="1">
      <c r="A31" s="19">
        <v>27</v>
      </c>
      <c r="B31" s="5" t="s">
        <v>37</v>
      </c>
      <c r="C31" s="9"/>
      <c r="D31" s="12"/>
      <c r="E31" s="9"/>
      <c r="F31" s="9"/>
      <c r="G31" s="13"/>
      <c r="H31" s="22"/>
    </row>
    <row r="32" spans="1:8" ht="18.75" customHeight="1">
      <c r="A32" s="19">
        <v>28</v>
      </c>
      <c r="B32" s="6" t="s">
        <v>39</v>
      </c>
      <c r="C32" s="10"/>
      <c r="D32" s="16"/>
      <c r="E32" s="17"/>
      <c r="F32" s="17"/>
      <c r="G32" s="18"/>
      <c r="H32" s="23" t="s">
        <v>46</v>
      </c>
    </row>
    <row r="33" spans="1:8" ht="18.75" customHeight="1">
      <c r="A33" s="19">
        <v>29</v>
      </c>
      <c r="B33" s="6" t="s">
        <v>40</v>
      </c>
      <c r="C33" s="10"/>
      <c r="D33" s="16"/>
      <c r="E33" s="17"/>
      <c r="F33" s="17"/>
      <c r="G33" s="18"/>
      <c r="H33" s="23"/>
    </row>
    <row r="34" spans="1:8" ht="18.75" customHeight="1">
      <c r="A34" s="19">
        <v>30</v>
      </c>
      <c r="B34" s="6" t="s">
        <v>41</v>
      </c>
      <c r="C34" s="10"/>
      <c r="D34" s="16"/>
      <c r="E34" s="17"/>
      <c r="F34" s="17"/>
      <c r="G34" s="18"/>
      <c r="H34" s="23"/>
    </row>
    <row r="35" spans="1:8" ht="18.75" customHeight="1">
      <c r="A35" s="19">
        <v>31</v>
      </c>
      <c r="B35" s="6" t="s">
        <v>42</v>
      </c>
      <c r="C35" s="10"/>
      <c r="D35" s="16"/>
      <c r="E35" s="17"/>
      <c r="F35" s="17"/>
      <c r="G35" s="18"/>
      <c r="H35" s="23"/>
    </row>
    <row r="36" spans="1:8" ht="18.75" customHeight="1">
      <c r="A36" s="19">
        <v>32</v>
      </c>
      <c r="B36" s="6" t="s">
        <v>43</v>
      </c>
      <c r="C36" s="10"/>
      <c r="D36" s="16"/>
      <c r="E36" s="17"/>
      <c r="F36" s="17"/>
      <c r="G36" s="18"/>
      <c r="H36" s="23"/>
    </row>
    <row r="37" spans="1:8" ht="18.75" customHeight="1">
      <c r="A37" s="19">
        <v>33</v>
      </c>
      <c r="B37" s="6" t="s">
        <v>44</v>
      </c>
      <c r="C37" s="10"/>
      <c r="D37" s="16"/>
      <c r="E37" s="17"/>
      <c r="F37" s="17"/>
      <c r="G37" s="18"/>
      <c r="H37" s="23"/>
    </row>
    <row r="38" spans="1:8" ht="18.75" customHeight="1">
      <c r="A38" s="19">
        <v>34</v>
      </c>
      <c r="B38" s="6" t="s">
        <v>45</v>
      </c>
      <c r="C38" s="10"/>
      <c r="D38" s="16"/>
      <c r="E38" s="17"/>
      <c r="F38" s="17"/>
      <c r="G38" s="18"/>
      <c r="H38" s="23"/>
    </row>
    <row r="39" spans="1:8" ht="18.75" customHeight="1">
      <c r="A39" s="19">
        <v>35</v>
      </c>
      <c r="B39" s="5" t="s">
        <v>47</v>
      </c>
      <c r="C39" s="9"/>
      <c r="D39" s="12"/>
      <c r="E39" s="9"/>
      <c r="F39" s="9"/>
      <c r="G39" s="13"/>
      <c r="H39" s="7" t="s">
        <v>49</v>
      </c>
    </row>
    <row r="40" spans="1:8" ht="18.75" customHeight="1">
      <c r="A40" s="19">
        <v>36</v>
      </c>
      <c r="B40" s="6" t="s">
        <v>48</v>
      </c>
      <c r="C40" s="10"/>
      <c r="D40" s="16"/>
      <c r="E40" s="17"/>
      <c r="F40" s="17"/>
      <c r="G40" s="18"/>
      <c r="H40" s="8" t="s">
        <v>50</v>
      </c>
    </row>
  </sheetData>
  <mergeCells count="9">
    <mergeCell ref="H27:H28"/>
    <mergeCell ref="H29:H31"/>
    <mergeCell ref="H32:H38"/>
    <mergeCell ref="A1:H2"/>
    <mergeCell ref="H5:H6"/>
    <mergeCell ref="H7:H13"/>
    <mergeCell ref="H14:H20"/>
    <mergeCell ref="H21:H24"/>
    <mergeCell ref="H25:H26"/>
  </mergeCells>
  <pageMargins left="0.7" right="0.45" top="0.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>
      <selection activeCell="D13" sqref="D1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Filled</vt:lpstr>
      <vt:lpstr>Blank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2019-07-18T10:24:39Z</dcterms:modified>
</cp:coreProperties>
</file>